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はじめに" sheetId="10" r:id="rId1"/>
    <sheet name="ベンチマーク店調査シート" sheetId="4" r:id="rId2"/>
    <sheet name="店前通行量調査シート" sheetId="9" r:id="rId3"/>
    <sheet name="ベンチマーク店調査シート (サンプル)" sheetId="3" r:id="rId4"/>
    <sheet name="店前通行量調査シート(サンプル)" sheetId="7" r:id="rId5"/>
  </sheets>
  <calcPr calcId="152511"/>
</workbook>
</file>

<file path=xl/calcChain.xml><?xml version="1.0" encoding="utf-8"?>
<calcChain xmlns="http://schemas.openxmlformats.org/spreadsheetml/2006/main">
  <c r="H36" i="9" l="1"/>
  <c r="E36" i="9"/>
  <c r="B36" i="9"/>
  <c r="H35" i="9"/>
  <c r="E35" i="9"/>
  <c r="B35" i="9"/>
  <c r="H34" i="9"/>
  <c r="E34" i="9"/>
  <c r="B34" i="9"/>
  <c r="H33" i="9"/>
  <c r="E33" i="9"/>
  <c r="B33" i="9"/>
  <c r="H32" i="9"/>
  <c r="E32" i="9"/>
  <c r="B32" i="9"/>
  <c r="H31" i="9"/>
  <c r="E31" i="9"/>
  <c r="B31" i="9"/>
  <c r="H30" i="9"/>
  <c r="E30" i="9"/>
  <c r="B30" i="9"/>
  <c r="J28" i="9"/>
  <c r="I28" i="9"/>
  <c r="G28" i="9"/>
  <c r="F28" i="9"/>
  <c r="E28" i="9" s="1"/>
  <c r="D28" i="9"/>
  <c r="C28" i="9"/>
  <c r="H18" i="9"/>
  <c r="E18" i="9"/>
  <c r="B18" i="9"/>
  <c r="H17" i="9"/>
  <c r="E17" i="9"/>
  <c r="B17" i="9"/>
  <c r="H16" i="9"/>
  <c r="E16" i="9"/>
  <c r="B16" i="9"/>
  <c r="H15" i="9"/>
  <c r="E15" i="9"/>
  <c r="B15" i="9"/>
  <c r="H14" i="9"/>
  <c r="E14" i="9"/>
  <c r="B14" i="9"/>
  <c r="H13" i="9"/>
  <c r="E13" i="9"/>
  <c r="B13" i="9"/>
  <c r="H12" i="9"/>
  <c r="E12" i="9"/>
  <c r="B12" i="9"/>
  <c r="J10" i="9"/>
  <c r="I10" i="9"/>
  <c r="H10" i="9" s="1"/>
  <c r="I11" i="9" s="1"/>
  <c r="G10" i="9"/>
  <c r="F10" i="9"/>
  <c r="D10" i="9"/>
  <c r="C10" i="9"/>
  <c r="J11" i="7"/>
  <c r="I11" i="7"/>
  <c r="G11" i="7"/>
  <c r="F11" i="7"/>
  <c r="C28" i="7"/>
  <c r="D28" i="7"/>
  <c r="F28" i="7"/>
  <c r="G28" i="7"/>
  <c r="I28" i="7"/>
  <c r="J28" i="7"/>
  <c r="B30" i="7"/>
  <c r="E30" i="7"/>
  <c r="H30" i="7"/>
  <c r="B31" i="7"/>
  <c r="E31" i="7"/>
  <c r="H31" i="7"/>
  <c r="B32" i="7"/>
  <c r="E32" i="7"/>
  <c r="H32" i="7"/>
  <c r="B33" i="7"/>
  <c r="E33" i="7"/>
  <c r="H33" i="7"/>
  <c r="B34" i="7"/>
  <c r="E34" i="7"/>
  <c r="H34" i="7"/>
  <c r="B35" i="7"/>
  <c r="E35" i="7"/>
  <c r="H35" i="7"/>
  <c r="B36" i="7"/>
  <c r="E36" i="7"/>
  <c r="H36" i="7"/>
  <c r="H18" i="7"/>
  <c r="H17" i="7"/>
  <c r="H16" i="7"/>
  <c r="H15" i="7"/>
  <c r="H14" i="7"/>
  <c r="H13" i="7"/>
  <c r="H12" i="7"/>
  <c r="E18" i="7"/>
  <c r="E17" i="7"/>
  <c r="E16" i="7"/>
  <c r="E15" i="7"/>
  <c r="E14" i="7"/>
  <c r="E13" i="7"/>
  <c r="E12" i="7"/>
  <c r="B13" i="7"/>
  <c r="B14" i="7"/>
  <c r="B15" i="7"/>
  <c r="B16" i="7"/>
  <c r="B17" i="7"/>
  <c r="B18" i="7"/>
  <c r="B12" i="7"/>
  <c r="J10" i="7"/>
  <c r="I10" i="7"/>
  <c r="H10" i="7"/>
  <c r="G10" i="7"/>
  <c r="F10" i="7"/>
  <c r="E10" i="7" s="1"/>
  <c r="D10" i="7"/>
  <c r="D11" i="7" s="1"/>
  <c r="C10" i="7"/>
  <c r="B10" i="7" s="1"/>
  <c r="H11" i="4"/>
  <c r="H12" i="4"/>
  <c r="H13" i="4"/>
  <c r="H10" i="4"/>
  <c r="E13" i="4"/>
  <c r="E12" i="4"/>
  <c r="E11" i="4"/>
  <c r="E10" i="4"/>
  <c r="C11" i="7" l="1"/>
  <c r="H28" i="7"/>
  <c r="I29" i="7" s="1"/>
  <c r="H28" i="9"/>
  <c r="I29" i="9" s="1"/>
  <c r="J29" i="9"/>
  <c r="B28" i="9"/>
  <c r="C29" i="9" s="1"/>
  <c r="E10" i="9"/>
  <c r="F11" i="9" s="1"/>
  <c r="B10" i="9"/>
  <c r="C11" i="9" s="1"/>
  <c r="G29" i="9"/>
  <c r="J11" i="9"/>
  <c r="F29" i="9"/>
  <c r="B28" i="7"/>
  <c r="E28" i="7"/>
  <c r="E11" i="3"/>
  <c r="E12" i="3"/>
  <c r="E13" i="3"/>
  <c r="E10" i="3"/>
  <c r="H11" i="3"/>
  <c r="H12" i="3"/>
  <c r="H13" i="3"/>
  <c r="H10" i="3"/>
  <c r="C29" i="7" l="1"/>
  <c r="D29" i="7"/>
  <c r="F29" i="7"/>
  <c r="G29" i="7"/>
  <c r="J29" i="7"/>
  <c r="D29" i="9"/>
  <c r="G11" i="9"/>
  <c r="D11" i="9"/>
</calcChain>
</file>

<file path=xl/sharedStrings.xml><?xml version="1.0" encoding="utf-8"?>
<sst xmlns="http://schemas.openxmlformats.org/spreadsheetml/2006/main" count="266" uniqueCount="109">
  <si>
    <t>店名</t>
    <rPh sb="0" eb="2">
      <t>テンメイ</t>
    </rPh>
    <phoneticPr fontId="1"/>
  </si>
  <si>
    <t xml:space="preserve">A店 </t>
    <rPh sb="1" eb="2">
      <t>テン</t>
    </rPh>
    <phoneticPr fontId="1"/>
  </si>
  <si>
    <t>立地</t>
    <rPh sb="0" eb="2">
      <t>リッチ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</si>
  <si>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</si>
  <si>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</si>
  <si>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t>席数</t>
    <rPh sb="0" eb="2">
      <t>セキスウ</t>
    </rPh>
    <phoneticPr fontId="1"/>
  </si>
  <si>
    <t>〇〇駅から徒歩２分。商店街から一歩入った路面店</t>
    <rPh sb="2" eb="3">
      <t>エキ</t>
    </rPh>
    <rPh sb="5" eb="7">
      <t>トホ</t>
    </rPh>
    <rPh sb="8" eb="9">
      <t>フン</t>
    </rPh>
    <rPh sb="10" eb="13">
      <t>ショウテンガイ</t>
    </rPh>
    <rPh sb="15" eb="17">
      <t>イッポ</t>
    </rPh>
    <rPh sb="17" eb="18">
      <t>ハイ</t>
    </rPh>
    <rPh sb="20" eb="23">
      <t>ロメンテン</t>
    </rPh>
    <phoneticPr fontId="1"/>
  </si>
  <si>
    <t>17：00～25:00</t>
    <phoneticPr fontId="1"/>
  </si>
  <si>
    <t>月曜日</t>
    <rPh sb="0" eb="3">
      <t>ゲツヨウビ</t>
    </rPh>
    <phoneticPr fontId="1"/>
  </si>
  <si>
    <t>調査データ</t>
    <rPh sb="0" eb="2">
      <t>チョウサ</t>
    </rPh>
    <phoneticPr fontId="1"/>
  </si>
  <si>
    <t>調査日</t>
    <rPh sb="0" eb="3">
      <t>チョウサビ</t>
    </rPh>
    <phoneticPr fontId="1"/>
  </si>
  <si>
    <t>来店時間</t>
    <rPh sb="0" eb="2">
      <t>ライテン</t>
    </rPh>
    <rPh sb="2" eb="4">
      <t>ジカン</t>
    </rPh>
    <phoneticPr fontId="1"/>
  </si>
  <si>
    <t>退店時間</t>
    <rPh sb="0" eb="2">
      <t>タイテン</t>
    </rPh>
    <rPh sb="2" eb="4">
      <t>ジカン</t>
    </rPh>
    <phoneticPr fontId="1"/>
  </si>
  <si>
    <t>来店人数</t>
    <rPh sb="0" eb="2">
      <t>ライテン</t>
    </rPh>
    <rPh sb="2" eb="4">
      <t>ニンズウ</t>
    </rPh>
    <phoneticPr fontId="1"/>
  </si>
  <si>
    <t>支払額</t>
    <rPh sb="0" eb="3">
      <t>シハライガク</t>
    </rPh>
    <phoneticPr fontId="1"/>
  </si>
  <si>
    <t>客単価</t>
    <rPh sb="0" eb="3">
      <t>キャクタンカ</t>
    </rPh>
    <phoneticPr fontId="1"/>
  </si>
  <si>
    <t>客数</t>
    <rPh sb="0" eb="1">
      <t>キャク</t>
    </rPh>
    <rPh sb="1" eb="2">
      <t>スウ</t>
    </rPh>
    <phoneticPr fontId="1"/>
  </si>
  <si>
    <t>金</t>
    <rPh sb="0" eb="1">
      <t>キン</t>
    </rPh>
    <phoneticPr fontId="1"/>
  </si>
  <si>
    <t>火</t>
    <rPh sb="0" eb="1">
      <t>カ</t>
    </rPh>
    <phoneticPr fontId="1"/>
  </si>
  <si>
    <t>土</t>
    <rPh sb="0" eb="1">
      <t>ド</t>
    </rPh>
    <phoneticPr fontId="1"/>
  </si>
  <si>
    <t>19～21</t>
    <phoneticPr fontId="1"/>
  </si>
  <si>
    <t>21～23</t>
    <phoneticPr fontId="1"/>
  </si>
  <si>
    <t>従業員数</t>
    <rPh sb="0" eb="3">
      <t>ジュウギョウイン</t>
    </rPh>
    <rPh sb="3" eb="4">
      <t>スウ</t>
    </rPh>
    <phoneticPr fontId="1"/>
  </si>
  <si>
    <t>メニュー</t>
    <phoneticPr fontId="1"/>
  </si>
  <si>
    <t>フード</t>
    <phoneticPr fontId="1"/>
  </si>
  <si>
    <t>ドリンク</t>
    <phoneticPr fontId="1"/>
  </si>
  <si>
    <t>ベンチマーク店調査シート</t>
    <rPh sb="7" eb="12">
      <t>チョウサ</t>
    </rPh>
    <phoneticPr fontId="1"/>
  </si>
  <si>
    <t>備考</t>
    <rPh sb="0" eb="2">
      <t>ビコウ</t>
    </rPh>
    <phoneticPr fontId="1"/>
  </si>
  <si>
    <t>お店の特徴</t>
    <rPh sb="1" eb="2">
      <t>ミセ</t>
    </rPh>
    <rPh sb="3" eb="5">
      <t>トクチョウ</t>
    </rPh>
    <phoneticPr fontId="1"/>
  </si>
  <si>
    <t>合計</t>
    <rPh sb="0" eb="2">
      <t>ゴウケイ</t>
    </rPh>
    <phoneticPr fontId="1"/>
  </si>
  <si>
    <t>基本データ</t>
    <rPh sb="0" eb="2">
      <t>キホン</t>
    </rPh>
    <phoneticPr fontId="1"/>
  </si>
  <si>
    <t>客層の特徴</t>
    <rPh sb="0" eb="2">
      <t>キャクソウ</t>
    </rPh>
    <rPh sb="3" eb="5">
      <t>トクチョウ</t>
    </rPh>
    <phoneticPr fontId="1"/>
  </si>
  <si>
    <t>従業員の特徴</t>
    <rPh sb="0" eb="3">
      <t>ジュウ</t>
    </rPh>
    <rPh sb="4" eb="6">
      <t>トクチョウ</t>
    </rPh>
    <phoneticPr fontId="1"/>
  </si>
  <si>
    <t>合計席数</t>
    <rPh sb="2" eb="4">
      <t>セキスウ</t>
    </rPh>
    <phoneticPr fontId="1"/>
  </si>
  <si>
    <t>滞在時間</t>
    <rPh sb="0" eb="4">
      <t>タイザイジk</t>
    </rPh>
    <phoneticPr fontId="1"/>
  </si>
  <si>
    <t>混雑状況</t>
    <rPh sb="0" eb="2">
      <t>コンザツ</t>
    </rPh>
    <rPh sb="2" eb="4">
      <t>ジョウキョウ</t>
    </rPh>
    <phoneticPr fontId="1"/>
  </si>
  <si>
    <t>やや混</t>
  </si>
  <si>
    <t>やや空</t>
  </si>
  <si>
    <t>混</t>
  </si>
  <si>
    <t>満</t>
  </si>
  <si>
    <t>キッチン</t>
    <phoneticPr fontId="1"/>
  </si>
  <si>
    <t>ホール</t>
    <phoneticPr fontId="1"/>
  </si>
  <si>
    <t>曜日(19時～21時)</t>
    <rPh sb="0" eb="2">
      <t>ヨウビ</t>
    </rPh>
    <rPh sb="5" eb="6">
      <t>ジ</t>
    </rPh>
    <rPh sb="9" eb="10">
      <t>ジ</t>
    </rPh>
    <phoneticPr fontId="1"/>
  </si>
  <si>
    <t>時間帯別(金曜)</t>
    <rPh sb="0" eb="3">
      <t>ジカンタイ</t>
    </rPh>
    <rPh sb="3" eb="4">
      <t>ベツ</t>
    </rPh>
    <rPh sb="5" eb="7">
      <t>キンヨウ</t>
    </rPh>
    <phoneticPr fontId="1"/>
  </si>
  <si>
    <t>ホール</t>
    <phoneticPr fontId="1"/>
  </si>
  <si>
    <t>キッチン</t>
    <phoneticPr fontId="1"/>
  </si>
  <si>
    <t>男女比</t>
    <rPh sb="0" eb="3">
      <t>ダンジョヒ</t>
    </rPh>
    <phoneticPr fontId="1"/>
  </si>
  <si>
    <t>18～20</t>
  </si>
  <si>
    <t>コースメニュー</t>
    <phoneticPr fontId="1"/>
  </si>
  <si>
    <t>メニュー・オーダーの特徴</t>
    <rPh sb="10" eb="12">
      <t>トクチョウ</t>
    </rPh>
    <phoneticPr fontId="1"/>
  </si>
  <si>
    <t>「和モダン」をテーマにした落ち着いた雰囲気の居酒屋。
カウンター席からはオープンキッチンが見える設計で、調理のライブ感を楽しめる。
路地裏の隠れ家的ロケーションながら、暖簾のデザインが目立つためリピーター率が高い。
焼酎、日本酒に特化したドリンクメニューが人気。
喫煙スペースを設けることで、タバコを吸うお客様にも配慮。</t>
    <phoneticPr fontId="1"/>
  </si>
  <si>
    <t>売上の80%を占める主力メニュー：
串焼き（ねぎ間串、つくね串、豚バラ串）が人気トップ3。
だし巻き卵や炙りしめ鯖といった一品料理もリピーターに好評。
ドリンクオーダーの傾向：
焼酎50%、日本酒30%、ソフトドリンク10%、その他10%。
季節限定のフルーツサワーが特に女性客に人気。</t>
    <phoneticPr fontId="1"/>
  </si>
  <si>
    <t>均年齢は30代後半。仕事帰りのサラリーマンやOLが中心。
来店動機：
平日は会社の飲み会や上司との接待利用が多い。
週末は友人同士やカップルの利用が目立つ。
グループ構成：
平均来店人数は2～4人。1人客もカウンター席で多く見られる。</t>
    <phoneticPr fontId="1"/>
  </si>
  <si>
    <t>キッチンスタッフ：焼き台担当1名、調理補助1名。
ホールスタッフ：接客担当2名、ドリンク担当1名。</t>
    <phoneticPr fontId="1"/>
  </si>
  <si>
    <t>串焼き：ねぎ間串、豚バラ串、つくね串、しいたけ串（各180円～）。
一品料理：だし巻き卵、炙りしめ鯖、ポテトサラダ。
揚げ物：唐揚げ、さつま揚げ、ポテトフライ。</t>
    <phoneticPr fontId="1"/>
  </si>
  <si>
    <t>ビール：生ビール（中ジョッキ 500円）。
焼酎：芋・麦（グラス 400円～）。
日本酒：季節限定酒（1合 800円～）。
ソフトドリンク：ウーロン茶、コーラ（各300円）。</t>
    <phoneticPr fontId="1"/>
  </si>
  <si>
    <t>スタンダードコース（3,500円/人）
串焼き5種盛り、一品料理3品、飲み放題付き（90分）。
プレミアムコース（5,000円/人）
串焼き8種盛り、一品料理5品、地酒・焼酎飲み放題（120分）。</t>
    <phoneticPr fontId="1"/>
  </si>
  <si>
    <t>カウンター15席
テーブル8席</t>
    <rPh sb="7" eb="8">
      <t>セキ</t>
    </rPh>
    <rPh sb="14" eb="15">
      <t>セキ</t>
    </rPh>
    <phoneticPr fontId="1"/>
  </si>
  <si>
    <t>23席</t>
    <phoneticPr fontId="1"/>
  </si>
  <si>
    <t>7:3</t>
    <phoneticPr fontId="1"/>
  </si>
  <si>
    <t>6:4</t>
    <phoneticPr fontId="1"/>
  </si>
  <si>
    <t>7:3</t>
    <phoneticPr fontId="1"/>
  </si>
  <si>
    <t>8:2</t>
    <phoneticPr fontId="1"/>
  </si>
  <si>
    <t>立地</t>
  </si>
  <si>
    <t>日付</t>
  </si>
  <si>
    <t>曜日</t>
  </si>
  <si>
    <t>天気</t>
  </si>
  <si>
    <t>調査対象</t>
  </si>
  <si>
    <t>合計</t>
  </si>
  <si>
    <t>物件A</t>
  </si>
  <si>
    <t>晴れ</t>
  </si>
  <si>
    <t>計</t>
  </si>
  <si>
    <t>男</t>
  </si>
  <si>
    <t>女</t>
  </si>
  <si>
    <t>○月×日</t>
  </si>
  <si>
    <t>雨</t>
  </si>
  <si>
    <t>曜日カテゴリ</t>
    <rPh sb="0" eb="2">
      <t>ヨウビ</t>
    </rPh>
    <phoneticPr fontId="1"/>
  </si>
  <si>
    <t>平日</t>
    <rPh sb="0" eb="2">
      <t>ヘイジツ</t>
    </rPh>
    <phoneticPr fontId="1"/>
  </si>
  <si>
    <t>週末</t>
    <rPh sb="0" eb="2">
      <t>シュウマツ</t>
    </rPh>
    <phoneticPr fontId="1"/>
  </si>
  <si>
    <t>休日</t>
    <rPh sb="0" eb="2">
      <t>キュウジツ</t>
    </rPh>
    <phoneticPr fontId="1"/>
  </si>
  <si>
    <t>金曜</t>
    <rPh sb="0" eb="1">
      <t>キン</t>
    </rPh>
    <phoneticPr fontId="1"/>
  </si>
  <si>
    <t>日曜</t>
    <rPh sb="0" eb="1">
      <t>ニチ</t>
    </rPh>
    <phoneticPr fontId="1"/>
  </si>
  <si>
    <t>水曜</t>
    <rPh sb="0" eb="1">
      <t>スイ</t>
    </rPh>
    <phoneticPr fontId="1"/>
  </si>
  <si>
    <t>20代～30代のサラリーマン、OL</t>
    <phoneticPr fontId="1"/>
  </si>
  <si>
    <t>〇〇駅近く テナントビルの路面店</t>
    <rPh sb="2" eb="3">
      <t>エキ</t>
    </rPh>
    <rPh sb="3" eb="4">
      <t>チカ</t>
    </rPh>
    <rPh sb="13" eb="16">
      <t>ロメンテン</t>
    </rPh>
    <phoneticPr fontId="1"/>
  </si>
  <si>
    <t>物件B</t>
    <phoneticPr fontId="1"/>
  </si>
  <si>
    <t>住宅街に位置し、ファミリー層や近隣住民が主なターゲット。</t>
    <rPh sb="0" eb="3">
      <t>ジュウタクガイ</t>
    </rPh>
    <rPh sb="4" eb="6">
      <t>イチ</t>
    </rPh>
    <rPh sb="13" eb="14">
      <t>ソウ</t>
    </rPh>
    <rPh sb="15" eb="17">
      <t>キンリン</t>
    </rPh>
    <rPh sb="17" eb="19">
      <t>ジュウミン</t>
    </rPh>
    <rPh sb="20" eb="21">
      <t>オモ</t>
    </rPh>
    <phoneticPr fontId="1"/>
  </si>
  <si>
    <t>30代～50代のファミリー層、散歩する住民。</t>
    <phoneticPr fontId="1"/>
  </si>
  <si>
    <t>女</t>
    <phoneticPr fontId="1"/>
  </si>
  <si>
    <t>雨</t>
    <rPh sb="0" eb="1">
      <t>アメ</t>
    </rPh>
    <phoneticPr fontId="1"/>
  </si>
  <si>
    <t>17時～</t>
    <phoneticPr fontId="1"/>
  </si>
  <si>
    <t>18時～</t>
  </si>
  <si>
    <t>19時～</t>
  </si>
  <si>
    <t>20時～</t>
  </si>
  <si>
    <t>21時～</t>
  </si>
  <si>
    <t>22時～</t>
  </si>
  <si>
    <t>23時～</t>
  </si>
  <si>
    <t>17時～</t>
    <phoneticPr fontId="1"/>
  </si>
  <si>
    <t>火曜</t>
    <rPh sb="0" eb="1">
      <t>カ</t>
    </rPh>
    <phoneticPr fontId="1"/>
  </si>
  <si>
    <t>くもり</t>
    <phoneticPr fontId="1"/>
  </si>
  <si>
    <t>くもり</t>
    <phoneticPr fontId="1"/>
  </si>
  <si>
    <t>店前通行量調査シート</t>
    <phoneticPr fontId="1"/>
  </si>
  <si>
    <t>はじめに</t>
    <phoneticPr fontId="1"/>
  </si>
  <si>
    <t>このテンプレートは、飲食店の売上予測や立地選びを具体化するために作成しました。少しでもあなたのお店作りに役立てれば嬉しいです！</t>
  </si>
  <si>
    <t xml:space="preserve">「ベンチマーク店調査シート：
</t>
    <phoneticPr fontId="1"/>
  </si>
  <si>
    <t>参考になる店舗を調査し、自店の計画に活用するためのテンプレートです。」</t>
    <phoneticPr fontId="1"/>
  </si>
  <si>
    <t>店前交通量調査シート</t>
    <phoneticPr fontId="1"/>
  </si>
  <si>
    <t>店舗前の人の流れを把握し、売上予測の基礎データを収集するためのシートです。</t>
    <phoneticPr fontId="1"/>
  </si>
  <si>
    <t>詳しい使い方や調査のポイントについては、ブログ『脱サラ物語』で解説しています！ぜひご覧ください。」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</si>
</sst>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yy&quot;年&quot;m&quot;月&quot;d&quot;日&quot;\ \(aaa&quot;曜&quot;\)"/>
    <numFmt numFmtId="177" formatCode="h&quot;時&quot;mm&quot;分&quot;;@"/>
    <numFmt numFmtId="178" formatCode="[h]&quot;時間&quot;m&quot;分&quot;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177" fontId="4" fillId="0" borderId="1" xfId="0" applyNumberFormat="1" applyFont="1" applyBorder="1"/>
    <xf numFmtId="178" fontId="4" fillId="0" borderId="1" xfId="0" applyNumberFormat="1" applyFont="1" applyBorder="1"/>
    <xf numFmtId="38" fontId="4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4" borderId="17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9" fontId="0" fillId="0" borderId="10" xfId="0" applyNumberFormat="1" applyBorder="1"/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3" xfId="0" applyFill="1" applyBorder="1"/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3" xfId="0" applyFill="1" applyBorder="1"/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3" xfId="0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2" fillId="7" borderId="2" xfId="0" applyFont="1" applyFill="1" applyBorder="1" applyAlignment="1">
      <alignment horizontal="right" vertical="center"/>
    </xf>
    <xf numFmtId="0" fontId="2" fillId="7" borderId="3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12</xdr:row>
      <xdr:rowOff>152400</xdr:rowOff>
    </xdr:from>
    <xdr:to>
      <xdr:col>7</xdr:col>
      <xdr:colOff>247650</xdr:colOff>
      <xdr:row>28</xdr:row>
      <xdr:rowOff>102864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209800"/>
          <a:ext cx="4791075" cy="2693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"/>
  <sheetViews>
    <sheetView tabSelected="1" workbookViewId="0">
      <selection activeCell="P20" sqref="P20"/>
    </sheetView>
  </sheetViews>
  <sheetFormatPr defaultRowHeight="13.5" x14ac:dyDescent="0.15"/>
  <sheetData>
    <row r="2" spans="1:1" x14ac:dyDescent="0.15">
      <c r="A2" s="145" t="s">
        <v>102</v>
      </c>
    </row>
    <row r="3" spans="1:1" x14ac:dyDescent="0.15">
      <c r="A3" t="s">
        <v>103</v>
      </c>
    </row>
    <row r="5" spans="1:1" x14ac:dyDescent="0.15">
      <c r="A5" s="144" t="s">
        <v>104</v>
      </c>
    </row>
    <row r="6" spans="1:1" x14ac:dyDescent="0.15">
      <c r="A6" s="143" t="s">
        <v>105</v>
      </c>
    </row>
    <row r="8" spans="1:1" x14ac:dyDescent="0.15">
      <c r="A8" s="145" t="s">
        <v>106</v>
      </c>
    </row>
    <row r="9" spans="1:1" x14ac:dyDescent="0.15">
      <c r="A9" t="s">
        <v>107</v>
      </c>
    </row>
    <row r="12" spans="1:1" x14ac:dyDescent="0.15">
      <c r="A12" t="s">
        <v>108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16" sqref="A16:I16"/>
    </sheetView>
  </sheetViews>
  <sheetFormatPr defaultRowHeight="13.5" x14ac:dyDescent="0.15"/>
  <cols>
    <col min="1" max="7" width="10.625" style="2" customWidth="1"/>
    <col min="8" max="16384" width="9" style="2"/>
  </cols>
  <sheetData>
    <row r="1" spans="1:9" ht="18" customHeight="1" thickBot="1" x14ac:dyDescent="0.2">
      <c r="A1" s="63" t="s">
        <v>26</v>
      </c>
      <c r="B1" s="62"/>
      <c r="C1" s="62"/>
    </row>
    <row r="2" spans="1:9" ht="14.25" thickBot="1" x14ac:dyDescent="0.2">
      <c r="A2" s="15" t="s">
        <v>0</v>
      </c>
      <c r="B2" s="80"/>
      <c r="C2" s="81"/>
      <c r="D2" s="81"/>
      <c r="E2" s="81"/>
      <c r="F2" s="81"/>
      <c r="G2" s="81"/>
      <c r="H2" s="81"/>
      <c r="I2" s="82"/>
    </row>
    <row r="3" spans="1:9" x14ac:dyDescent="0.15">
      <c r="A3" s="35" t="s">
        <v>30</v>
      </c>
      <c r="B3" s="30"/>
      <c r="C3" s="30"/>
      <c r="D3" s="30"/>
      <c r="E3" s="30"/>
      <c r="F3" s="30"/>
      <c r="G3" s="30"/>
      <c r="H3" s="30"/>
      <c r="I3" s="31"/>
    </row>
    <row r="4" spans="1:9" x14ac:dyDescent="0.15">
      <c r="A4" s="57" t="s">
        <v>2</v>
      </c>
      <c r="B4" s="38"/>
      <c r="C4" s="38" t="s">
        <v>3</v>
      </c>
      <c r="D4" s="38"/>
      <c r="E4" s="16" t="s">
        <v>4</v>
      </c>
      <c r="F4" s="38" t="s">
        <v>5</v>
      </c>
      <c r="G4" s="38"/>
      <c r="H4" s="37" t="s">
        <v>33</v>
      </c>
      <c r="I4" s="49"/>
    </row>
    <row r="5" spans="1:9" ht="38.25" customHeight="1" x14ac:dyDescent="0.15">
      <c r="A5" s="67"/>
      <c r="B5" s="68"/>
      <c r="C5" s="55"/>
      <c r="D5" s="56"/>
      <c r="E5" s="5"/>
      <c r="F5" s="40"/>
      <c r="G5" s="40"/>
      <c r="H5" s="50"/>
      <c r="I5" s="51"/>
    </row>
    <row r="6" spans="1:9" ht="13.5" customHeight="1" x14ac:dyDescent="0.15">
      <c r="A6" s="46" t="s">
        <v>28</v>
      </c>
      <c r="B6" s="47"/>
      <c r="C6" s="47"/>
      <c r="D6" s="47"/>
      <c r="E6" s="47"/>
      <c r="F6" s="47"/>
      <c r="G6" s="47"/>
      <c r="H6" s="47"/>
      <c r="I6" s="48"/>
    </row>
    <row r="7" spans="1:9" ht="80.099999999999994" customHeight="1" thickBot="1" x14ac:dyDescent="0.2">
      <c r="A7" s="43"/>
      <c r="B7" s="44"/>
      <c r="C7" s="44"/>
      <c r="D7" s="44"/>
      <c r="E7" s="44"/>
      <c r="F7" s="44"/>
      <c r="G7" s="44"/>
      <c r="H7" s="44"/>
      <c r="I7" s="45"/>
    </row>
    <row r="8" spans="1:9" x14ac:dyDescent="0.15">
      <c r="A8" s="35" t="s">
        <v>9</v>
      </c>
      <c r="B8" s="30"/>
      <c r="C8" s="30"/>
      <c r="D8" s="30"/>
      <c r="E8" s="30"/>
      <c r="F8" s="30"/>
      <c r="G8" s="30"/>
      <c r="H8" s="30"/>
      <c r="I8" s="31"/>
    </row>
    <row r="9" spans="1:9" x14ac:dyDescent="0.15">
      <c r="A9" s="57" t="s">
        <v>10</v>
      </c>
      <c r="B9" s="38"/>
      <c r="C9" s="16" t="s">
        <v>11</v>
      </c>
      <c r="D9" s="16" t="s">
        <v>12</v>
      </c>
      <c r="E9" s="16" t="s">
        <v>34</v>
      </c>
      <c r="F9" s="16" t="s">
        <v>13</v>
      </c>
      <c r="G9" s="16" t="s">
        <v>14</v>
      </c>
      <c r="H9" s="16" t="s">
        <v>15</v>
      </c>
      <c r="I9" s="27" t="s">
        <v>35</v>
      </c>
    </row>
    <row r="10" spans="1:9" x14ac:dyDescent="0.15">
      <c r="A10" s="58"/>
      <c r="B10" s="59"/>
      <c r="C10" s="7"/>
      <c r="D10" s="7"/>
      <c r="E10" s="8" t="str">
        <f>IF(OR(C10="", D10=""), "", D10-C10)</f>
        <v/>
      </c>
      <c r="F10" s="4"/>
      <c r="G10" s="9"/>
      <c r="H10" s="9" t="str">
        <f>IFERROR(G10/F10,"")</f>
        <v/>
      </c>
      <c r="I10" s="19"/>
    </row>
    <row r="11" spans="1:9" x14ac:dyDescent="0.15">
      <c r="A11" s="58"/>
      <c r="B11" s="59"/>
      <c r="C11" s="7"/>
      <c r="D11" s="7"/>
      <c r="E11" s="8" t="str">
        <f t="shared" ref="E11:E13" si="0">IF(OR(C11="", D11=""), "", D11-C11)</f>
        <v/>
      </c>
      <c r="F11" s="4"/>
      <c r="G11" s="9"/>
      <c r="H11" s="9" t="str">
        <f t="shared" ref="H11:H13" si="1">IFERROR(G11/F11,"")</f>
        <v/>
      </c>
      <c r="I11" s="19"/>
    </row>
    <row r="12" spans="1:9" x14ac:dyDescent="0.15">
      <c r="A12" s="58"/>
      <c r="B12" s="59"/>
      <c r="C12" s="7"/>
      <c r="D12" s="7"/>
      <c r="E12" s="8" t="str">
        <f t="shared" si="0"/>
        <v/>
      </c>
      <c r="F12" s="4"/>
      <c r="G12" s="9"/>
      <c r="H12" s="9" t="str">
        <f t="shared" si="1"/>
        <v/>
      </c>
      <c r="I12" s="19"/>
    </row>
    <row r="13" spans="1:9" x14ac:dyDescent="0.15">
      <c r="A13" s="58"/>
      <c r="B13" s="59"/>
      <c r="C13" s="7"/>
      <c r="D13" s="7"/>
      <c r="E13" s="8" t="str">
        <f t="shared" si="0"/>
        <v/>
      </c>
      <c r="F13" s="4"/>
      <c r="G13" s="9"/>
      <c r="H13" s="9" t="str">
        <f t="shared" si="1"/>
        <v/>
      </c>
      <c r="I13" s="19"/>
    </row>
    <row r="14" spans="1:9" x14ac:dyDescent="0.15">
      <c r="A14" s="58"/>
      <c r="B14" s="59"/>
      <c r="C14" s="7"/>
      <c r="D14" s="7"/>
      <c r="E14" s="8"/>
      <c r="F14" s="4"/>
      <c r="G14" s="9"/>
      <c r="H14" s="9"/>
      <c r="I14" s="19"/>
    </row>
    <row r="15" spans="1:9" ht="13.5" customHeight="1" x14ac:dyDescent="0.15">
      <c r="A15" s="46" t="s">
        <v>49</v>
      </c>
      <c r="B15" s="47"/>
      <c r="C15" s="47"/>
      <c r="D15" s="47"/>
      <c r="E15" s="47"/>
      <c r="F15" s="47"/>
      <c r="G15" s="47"/>
      <c r="H15" s="47"/>
      <c r="I15" s="48"/>
    </row>
    <row r="16" spans="1:9" ht="84.75" customHeight="1" thickBot="1" x14ac:dyDescent="0.2">
      <c r="A16" s="69"/>
      <c r="B16" s="70"/>
      <c r="C16" s="70"/>
      <c r="D16" s="70"/>
      <c r="E16" s="70"/>
      <c r="F16" s="70"/>
      <c r="G16" s="70"/>
      <c r="H16" s="70"/>
      <c r="I16" s="71"/>
    </row>
    <row r="17" spans="1:9" x14ac:dyDescent="0.15">
      <c r="A17" s="35" t="s">
        <v>16</v>
      </c>
      <c r="B17" s="30" t="s">
        <v>42</v>
      </c>
      <c r="C17" s="30"/>
      <c r="D17" s="30"/>
      <c r="E17" s="30"/>
      <c r="F17" s="30" t="s">
        <v>43</v>
      </c>
      <c r="G17" s="30"/>
      <c r="H17" s="30"/>
      <c r="I17" s="31"/>
    </row>
    <row r="18" spans="1:9" x14ac:dyDescent="0.15">
      <c r="A18" s="41"/>
      <c r="B18" s="17"/>
      <c r="C18" s="28" t="s">
        <v>17</v>
      </c>
      <c r="D18" s="28" t="s">
        <v>18</v>
      </c>
      <c r="E18" s="28" t="s">
        <v>19</v>
      </c>
      <c r="F18" s="16"/>
      <c r="G18" s="28" t="s">
        <v>20</v>
      </c>
      <c r="H18" s="28" t="s">
        <v>21</v>
      </c>
      <c r="I18" s="29" t="s">
        <v>47</v>
      </c>
    </row>
    <row r="19" spans="1:9" x14ac:dyDescent="0.15">
      <c r="A19" s="41"/>
      <c r="B19" s="14" t="s">
        <v>46</v>
      </c>
      <c r="C19" s="60"/>
      <c r="D19" s="60"/>
      <c r="E19" s="60"/>
      <c r="F19" s="10" t="s">
        <v>46</v>
      </c>
      <c r="G19" s="60"/>
      <c r="H19" s="60"/>
      <c r="I19" s="61"/>
    </row>
    <row r="20" spans="1:9" ht="14.25" thickBot="1" x14ac:dyDescent="0.2">
      <c r="A20" s="42"/>
      <c r="B20" s="21" t="s">
        <v>29</v>
      </c>
      <c r="C20" s="22"/>
      <c r="D20" s="22"/>
      <c r="E20" s="22"/>
      <c r="F20" s="23" t="s">
        <v>29</v>
      </c>
      <c r="G20" s="22"/>
      <c r="H20" s="22"/>
      <c r="I20" s="26"/>
    </row>
    <row r="21" spans="1:9" ht="13.5" customHeight="1" x14ac:dyDescent="0.15">
      <c r="A21" s="32" t="s">
        <v>31</v>
      </c>
      <c r="B21" s="33"/>
      <c r="C21" s="33"/>
      <c r="D21" s="33"/>
      <c r="E21" s="33"/>
      <c r="F21" s="33"/>
      <c r="G21" s="33"/>
      <c r="H21" s="33"/>
      <c r="I21" s="34"/>
    </row>
    <row r="22" spans="1:9" ht="85.5" customHeight="1" thickBot="1" x14ac:dyDescent="0.2">
      <c r="A22" s="69"/>
      <c r="B22" s="70"/>
      <c r="C22" s="70"/>
      <c r="D22" s="70"/>
      <c r="E22" s="70"/>
      <c r="F22" s="70"/>
      <c r="G22" s="70"/>
      <c r="H22" s="70"/>
      <c r="I22" s="71"/>
    </row>
    <row r="23" spans="1:9" x14ac:dyDescent="0.15">
      <c r="A23" s="35" t="s">
        <v>22</v>
      </c>
      <c r="B23" s="30" t="s">
        <v>42</v>
      </c>
      <c r="C23" s="30"/>
      <c r="D23" s="30"/>
      <c r="E23" s="30"/>
      <c r="F23" s="30" t="s">
        <v>43</v>
      </c>
      <c r="G23" s="30"/>
      <c r="H23" s="30"/>
      <c r="I23" s="31"/>
    </row>
    <row r="24" spans="1:9" x14ac:dyDescent="0.15">
      <c r="A24" s="41"/>
      <c r="B24" s="17"/>
      <c r="C24" s="28" t="s">
        <v>17</v>
      </c>
      <c r="D24" s="28" t="s">
        <v>18</v>
      </c>
      <c r="E24" s="28" t="s">
        <v>19</v>
      </c>
      <c r="F24" s="16"/>
      <c r="G24" s="28" t="s">
        <v>20</v>
      </c>
      <c r="H24" s="28" t="s">
        <v>21</v>
      </c>
      <c r="I24" s="29" t="s">
        <v>47</v>
      </c>
    </row>
    <row r="25" spans="1:9" x14ac:dyDescent="0.15">
      <c r="A25" s="41"/>
      <c r="B25" s="13" t="s">
        <v>40</v>
      </c>
      <c r="C25" s="5"/>
      <c r="D25" s="5"/>
      <c r="E25" s="5"/>
      <c r="F25" s="13" t="s">
        <v>45</v>
      </c>
      <c r="G25" s="5"/>
      <c r="H25" s="5"/>
      <c r="I25" s="19"/>
    </row>
    <row r="26" spans="1:9" ht="14.25" thickBot="1" x14ac:dyDescent="0.2">
      <c r="A26" s="42"/>
      <c r="B26" s="24" t="s">
        <v>44</v>
      </c>
      <c r="C26" s="22"/>
      <c r="D26" s="22"/>
      <c r="E26" s="22"/>
      <c r="F26" s="24" t="s">
        <v>41</v>
      </c>
      <c r="G26" s="22"/>
      <c r="H26" s="22"/>
      <c r="I26" s="25"/>
    </row>
    <row r="27" spans="1:9" ht="13.5" customHeight="1" x14ac:dyDescent="0.15">
      <c r="A27" s="32" t="s">
        <v>32</v>
      </c>
      <c r="B27" s="33"/>
      <c r="C27" s="33"/>
      <c r="D27" s="33"/>
      <c r="E27" s="33"/>
      <c r="F27" s="33"/>
      <c r="G27" s="33"/>
      <c r="H27" s="33"/>
      <c r="I27" s="34"/>
    </row>
    <row r="28" spans="1:9" ht="46.5" customHeight="1" thickBot="1" x14ac:dyDescent="0.2">
      <c r="A28" s="69"/>
      <c r="B28" s="70"/>
      <c r="C28" s="70"/>
      <c r="D28" s="70"/>
      <c r="E28" s="70"/>
      <c r="F28" s="70"/>
      <c r="G28" s="70"/>
      <c r="H28" s="70"/>
      <c r="I28" s="71"/>
    </row>
    <row r="29" spans="1:9" x14ac:dyDescent="0.15">
      <c r="A29" s="35" t="s">
        <v>23</v>
      </c>
      <c r="B29" s="30"/>
      <c r="C29" s="30"/>
      <c r="D29" s="30"/>
      <c r="E29" s="30"/>
      <c r="F29" s="30"/>
      <c r="G29" s="30"/>
      <c r="H29" s="30"/>
      <c r="I29" s="31"/>
    </row>
    <row r="30" spans="1:9" x14ac:dyDescent="0.15">
      <c r="A30" s="36" t="s">
        <v>24</v>
      </c>
      <c r="B30" s="37"/>
      <c r="C30" s="37"/>
      <c r="D30" s="38" t="s">
        <v>25</v>
      </c>
      <c r="E30" s="38"/>
      <c r="F30" s="38"/>
      <c r="G30" s="38" t="s">
        <v>48</v>
      </c>
      <c r="H30" s="38"/>
      <c r="I30" s="39"/>
    </row>
    <row r="31" spans="1:9" x14ac:dyDescent="0.15">
      <c r="A31" s="83"/>
      <c r="B31" s="73"/>
      <c r="C31" s="73"/>
      <c r="D31" s="72"/>
      <c r="E31" s="73"/>
      <c r="F31" s="73"/>
      <c r="G31" s="72"/>
      <c r="H31" s="73"/>
      <c r="I31" s="74"/>
    </row>
    <row r="32" spans="1:9" x14ac:dyDescent="0.15">
      <c r="A32" s="84"/>
      <c r="B32" s="73"/>
      <c r="C32" s="73"/>
      <c r="D32" s="73"/>
      <c r="E32" s="73"/>
      <c r="F32" s="73"/>
      <c r="G32" s="73"/>
      <c r="H32" s="73"/>
      <c r="I32" s="74"/>
    </row>
    <row r="33" spans="1:9" x14ac:dyDescent="0.15">
      <c r="A33" s="84"/>
      <c r="B33" s="73"/>
      <c r="C33" s="73"/>
      <c r="D33" s="73"/>
      <c r="E33" s="73"/>
      <c r="F33" s="73"/>
      <c r="G33" s="73"/>
      <c r="H33" s="73"/>
      <c r="I33" s="74"/>
    </row>
    <row r="34" spans="1:9" x14ac:dyDescent="0.15">
      <c r="A34" s="84"/>
      <c r="B34" s="73"/>
      <c r="C34" s="73"/>
      <c r="D34" s="73"/>
      <c r="E34" s="73"/>
      <c r="F34" s="73"/>
      <c r="G34" s="73"/>
      <c r="H34" s="73"/>
      <c r="I34" s="74"/>
    </row>
    <row r="35" spans="1:9" x14ac:dyDescent="0.15">
      <c r="A35" s="84"/>
      <c r="B35" s="73"/>
      <c r="C35" s="73"/>
      <c r="D35" s="73"/>
      <c r="E35" s="73"/>
      <c r="F35" s="73"/>
      <c r="G35" s="73"/>
      <c r="H35" s="73"/>
      <c r="I35" s="74"/>
    </row>
    <row r="36" spans="1:9" x14ac:dyDescent="0.15">
      <c r="A36" s="84"/>
      <c r="B36" s="73"/>
      <c r="C36" s="73"/>
      <c r="D36" s="73"/>
      <c r="E36" s="73"/>
      <c r="F36" s="73"/>
      <c r="G36" s="73"/>
      <c r="H36" s="73"/>
      <c r="I36" s="74"/>
    </row>
    <row r="37" spans="1:9" x14ac:dyDescent="0.15">
      <c r="A37" s="84"/>
      <c r="B37" s="73"/>
      <c r="C37" s="73"/>
      <c r="D37" s="73"/>
      <c r="E37" s="73"/>
      <c r="F37" s="73"/>
      <c r="G37" s="73"/>
      <c r="H37" s="73"/>
      <c r="I37" s="74"/>
    </row>
    <row r="38" spans="1:9" x14ac:dyDescent="0.15">
      <c r="A38" s="84"/>
      <c r="B38" s="73"/>
      <c r="C38" s="73"/>
      <c r="D38" s="73"/>
      <c r="E38" s="73"/>
      <c r="F38" s="73"/>
      <c r="G38" s="73"/>
      <c r="H38" s="73"/>
      <c r="I38" s="74"/>
    </row>
    <row r="39" spans="1:9" ht="14.25" thickBot="1" x14ac:dyDescent="0.2">
      <c r="A39" s="85"/>
      <c r="B39" s="75"/>
      <c r="C39" s="75"/>
      <c r="D39" s="75"/>
      <c r="E39" s="75"/>
      <c r="F39" s="75"/>
      <c r="G39" s="75"/>
      <c r="H39" s="75"/>
      <c r="I39" s="76"/>
    </row>
    <row r="40" spans="1:9" x14ac:dyDescent="0.15">
      <c r="A40" s="52" t="s">
        <v>27</v>
      </c>
      <c r="B40" s="53"/>
      <c r="C40" s="53"/>
      <c r="D40" s="53"/>
      <c r="E40" s="53"/>
      <c r="F40" s="53"/>
      <c r="G40" s="53"/>
      <c r="H40" s="53"/>
      <c r="I40" s="54"/>
    </row>
    <row r="41" spans="1:9" ht="13.5" hidden="1" customHeight="1" x14ac:dyDescent="0.15">
      <c r="A41" s="64"/>
      <c r="B41" s="65"/>
      <c r="C41" s="65"/>
      <c r="D41" s="65"/>
      <c r="E41" s="65"/>
      <c r="F41" s="65"/>
      <c r="G41" s="65"/>
      <c r="H41" s="65"/>
      <c r="I41" s="66"/>
    </row>
    <row r="42" spans="1:9" ht="36.75" customHeight="1" thickBot="1" x14ac:dyDescent="0.2">
      <c r="A42" s="77"/>
      <c r="B42" s="78"/>
      <c r="C42" s="78"/>
      <c r="D42" s="78"/>
      <c r="E42" s="78"/>
      <c r="F42" s="78"/>
      <c r="G42" s="78"/>
      <c r="H42" s="78"/>
      <c r="I42" s="79"/>
    </row>
  </sheetData>
  <mergeCells count="40">
    <mergeCell ref="A40:I40"/>
    <mergeCell ref="A41:I42"/>
    <mergeCell ref="A28:I28"/>
    <mergeCell ref="A29:I29"/>
    <mergeCell ref="A30:C30"/>
    <mergeCell ref="D30:F30"/>
    <mergeCell ref="G30:I30"/>
    <mergeCell ref="A31:C39"/>
    <mergeCell ref="D31:F39"/>
    <mergeCell ref="G31:I39"/>
    <mergeCell ref="A21:I21"/>
    <mergeCell ref="A22:I22"/>
    <mergeCell ref="A23:A26"/>
    <mergeCell ref="B23:E23"/>
    <mergeCell ref="F23:I23"/>
    <mergeCell ref="A27:I27"/>
    <mergeCell ref="A14:B14"/>
    <mergeCell ref="A15:I15"/>
    <mergeCell ref="A16:I16"/>
    <mergeCell ref="A17:A20"/>
    <mergeCell ref="B17:E17"/>
    <mergeCell ref="F17:I17"/>
    <mergeCell ref="A8:I8"/>
    <mergeCell ref="A9:B9"/>
    <mergeCell ref="A10:B10"/>
    <mergeCell ref="A11:B11"/>
    <mergeCell ref="A12:B12"/>
    <mergeCell ref="A13:B13"/>
    <mergeCell ref="A5:B5"/>
    <mergeCell ref="C5:D5"/>
    <mergeCell ref="F5:G5"/>
    <mergeCell ref="H5:I5"/>
    <mergeCell ref="A6:I6"/>
    <mergeCell ref="A7:I7"/>
    <mergeCell ref="B2:I2"/>
    <mergeCell ref="A3:I3"/>
    <mergeCell ref="A4:B4"/>
    <mergeCell ref="C4:D4"/>
    <mergeCell ref="F4:G4"/>
    <mergeCell ref="H4:I4"/>
  </mergeCells>
  <phoneticPr fontId="1"/>
  <dataValidations count="1">
    <dataValidation type="list" allowBlank="1" showInputMessage="1" showErrorMessage="1" sqref="I10:I14">
      <formula1>"空,やや空,混,やや混,満"</formula1>
    </dataValidation>
  </dataValidations>
  <pageMargins left="0.48" right="0.25" top="0.31" bottom="0.28999999999999998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16" workbookViewId="0">
      <selection sqref="A1:XFD1"/>
    </sheetView>
  </sheetViews>
  <sheetFormatPr defaultRowHeight="13.5" x14ac:dyDescent="0.15"/>
  <cols>
    <col min="1" max="1" width="12.625" bestFit="1" customWidth="1"/>
    <col min="17" max="17" width="12" bestFit="1" customWidth="1"/>
  </cols>
  <sheetData>
    <row r="1" spans="1:10" ht="25.5" customHeight="1" thickBot="1" x14ac:dyDescent="0.25">
      <c r="A1" s="6" t="s">
        <v>101</v>
      </c>
    </row>
    <row r="2" spans="1:10" ht="21" customHeight="1" x14ac:dyDescent="0.15">
      <c r="A2" s="140" t="s">
        <v>69</v>
      </c>
      <c r="B2" s="141"/>
      <c r="C2" s="141"/>
      <c r="D2" s="141"/>
      <c r="E2" s="141"/>
      <c r="F2" s="141"/>
      <c r="G2" s="141"/>
      <c r="H2" s="141"/>
      <c r="I2" s="141"/>
      <c r="J2" s="142"/>
    </row>
    <row r="3" spans="1:10" ht="18" customHeight="1" x14ac:dyDescent="0.15">
      <c r="A3" s="18" t="s">
        <v>63</v>
      </c>
      <c r="B3" s="86"/>
      <c r="C3" s="86"/>
      <c r="D3" s="86"/>
      <c r="E3" s="86"/>
      <c r="F3" s="86"/>
      <c r="G3" s="86"/>
      <c r="H3" s="86"/>
      <c r="I3" s="86"/>
      <c r="J3" s="89"/>
    </row>
    <row r="4" spans="1:10" ht="18" customHeight="1" x14ac:dyDescent="0.15">
      <c r="A4" s="18" t="s">
        <v>67</v>
      </c>
      <c r="B4" s="86"/>
      <c r="C4" s="86"/>
      <c r="D4" s="86"/>
      <c r="E4" s="86"/>
      <c r="F4" s="86"/>
      <c r="G4" s="86"/>
      <c r="H4" s="86"/>
      <c r="I4" s="86"/>
      <c r="J4" s="89"/>
    </row>
    <row r="5" spans="1:10" ht="18" customHeight="1" x14ac:dyDescent="0.15">
      <c r="A5" s="18" t="s">
        <v>76</v>
      </c>
      <c r="B5" s="116" t="s">
        <v>77</v>
      </c>
      <c r="C5" s="116"/>
      <c r="D5" s="116"/>
      <c r="E5" s="117" t="s">
        <v>78</v>
      </c>
      <c r="F5" s="117"/>
      <c r="G5" s="117"/>
      <c r="H5" s="37" t="s">
        <v>79</v>
      </c>
      <c r="I5" s="37"/>
      <c r="J5" s="49"/>
    </row>
    <row r="6" spans="1:10" ht="18" customHeight="1" x14ac:dyDescent="0.15">
      <c r="A6" s="18" t="s">
        <v>64</v>
      </c>
      <c r="B6" s="86"/>
      <c r="C6" s="86"/>
      <c r="D6" s="86"/>
      <c r="E6" s="86"/>
      <c r="F6" s="86"/>
      <c r="G6" s="86"/>
      <c r="H6" s="86"/>
      <c r="I6" s="86"/>
      <c r="J6" s="89"/>
    </row>
    <row r="7" spans="1:10" ht="18" customHeight="1" x14ac:dyDescent="0.15">
      <c r="A7" s="18" t="s">
        <v>65</v>
      </c>
      <c r="B7" s="86"/>
      <c r="C7" s="86"/>
      <c r="D7" s="86"/>
      <c r="E7" s="86"/>
      <c r="F7" s="86"/>
      <c r="G7" s="86"/>
      <c r="H7" s="86"/>
      <c r="I7" s="86"/>
      <c r="J7" s="89"/>
    </row>
    <row r="8" spans="1:10" ht="18" customHeight="1" x14ac:dyDescent="0.15">
      <c r="A8" s="18" t="s">
        <v>66</v>
      </c>
      <c r="B8" s="86"/>
      <c r="C8" s="86"/>
      <c r="D8" s="86"/>
      <c r="E8" s="86"/>
      <c r="F8" s="86"/>
      <c r="G8" s="86"/>
      <c r="H8" s="86"/>
      <c r="I8" s="86"/>
      <c r="J8" s="89"/>
    </row>
    <row r="9" spans="1:10" ht="18" customHeight="1" x14ac:dyDescent="0.15">
      <c r="A9" s="41" t="s">
        <v>68</v>
      </c>
      <c r="B9" s="107" t="s">
        <v>71</v>
      </c>
      <c r="C9" s="10" t="s">
        <v>72</v>
      </c>
      <c r="D9" s="10" t="s">
        <v>73</v>
      </c>
      <c r="E9" s="113" t="s">
        <v>71</v>
      </c>
      <c r="F9" s="10" t="s">
        <v>72</v>
      </c>
      <c r="G9" s="10" t="s">
        <v>73</v>
      </c>
      <c r="H9" s="110" t="s">
        <v>71</v>
      </c>
      <c r="I9" s="10" t="s">
        <v>72</v>
      </c>
      <c r="J9" s="11" t="s">
        <v>73</v>
      </c>
    </row>
    <row r="10" spans="1:10" ht="18" customHeight="1" x14ac:dyDescent="0.15">
      <c r="A10" s="41"/>
      <c r="B10" s="118">
        <f>C10+D10</f>
        <v>0</v>
      </c>
      <c r="C10" s="87">
        <f>SUM(C12:C18)</f>
        <v>0</v>
      </c>
      <c r="D10" s="87">
        <f>SUM(D12:D18)</f>
        <v>0</v>
      </c>
      <c r="E10" s="119">
        <f>F10+G10</f>
        <v>0</v>
      </c>
      <c r="F10" s="87">
        <f>SUM(F12:F18)</f>
        <v>0</v>
      </c>
      <c r="G10" s="87">
        <f>SUM(G12:G18)</f>
        <v>0</v>
      </c>
      <c r="H10" s="120">
        <f>I10+J10</f>
        <v>0</v>
      </c>
      <c r="I10" s="87">
        <f>SUM(I12:I18)</f>
        <v>0</v>
      </c>
      <c r="J10" s="90">
        <f>SUM(J12:J18)</f>
        <v>0</v>
      </c>
    </row>
    <row r="11" spans="1:10" ht="18" customHeight="1" x14ac:dyDescent="0.15">
      <c r="A11" s="41"/>
      <c r="B11" s="118"/>
      <c r="C11" s="88" t="str">
        <f>IFERROR(C10/B$10,"")</f>
        <v/>
      </c>
      <c r="D11" s="88" t="str">
        <f>IFERROR(D10/B$10,"")</f>
        <v/>
      </c>
      <c r="E11" s="119"/>
      <c r="F11" s="88" t="str">
        <f>IFERROR(F10/E10,"")</f>
        <v/>
      </c>
      <c r="G11" s="88" t="str">
        <f>IFERROR(G10/E10,"")</f>
        <v/>
      </c>
      <c r="H11" s="120"/>
      <c r="I11" s="88" t="str">
        <f>IFERROR(I10/$H$10,"")</f>
        <v/>
      </c>
      <c r="J11" s="91" t="str">
        <f>IFERROR(J10/$H$10,"")</f>
        <v/>
      </c>
    </row>
    <row r="12" spans="1:10" ht="18" customHeight="1" x14ac:dyDescent="0.15">
      <c r="A12" s="18" t="s">
        <v>90</v>
      </c>
      <c r="B12" s="108">
        <f>C12+D12</f>
        <v>0</v>
      </c>
      <c r="C12" s="87"/>
      <c r="D12" s="87"/>
      <c r="E12" s="114">
        <f>F12+G12</f>
        <v>0</v>
      </c>
      <c r="F12" s="87"/>
      <c r="G12" s="87"/>
      <c r="H12" s="111">
        <f>I12+J12</f>
        <v>0</v>
      </c>
      <c r="I12" s="87"/>
      <c r="J12" s="90"/>
    </row>
    <row r="13" spans="1:10" ht="18" customHeight="1" x14ac:dyDescent="0.15">
      <c r="A13" s="18" t="s">
        <v>91</v>
      </c>
      <c r="B13" s="108">
        <f t="shared" ref="B13:B18" si="0">C13+D13</f>
        <v>0</v>
      </c>
      <c r="C13" s="87"/>
      <c r="D13" s="87"/>
      <c r="E13" s="114">
        <f t="shared" ref="E13:E18" si="1">F13+G13</f>
        <v>0</v>
      </c>
      <c r="F13" s="87"/>
      <c r="G13" s="87"/>
      <c r="H13" s="111">
        <f t="shared" ref="H13:H18" si="2">I13+J13</f>
        <v>0</v>
      </c>
      <c r="I13" s="87"/>
      <c r="J13" s="90"/>
    </row>
    <row r="14" spans="1:10" ht="18" customHeight="1" x14ac:dyDescent="0.15">
      <c r="A14" s="18" t="s">
        <v>92</v>
      </c>
      <c r="B14" s="108">
        <f t="shared" si="0"/>
        <v>0</v>
      </c>
      <c r="C14" s="87"/>
      <c r="D14" s="87"/>
      <c r="E14" s="114">
        <f t="shared" si="1"/>
        <v>0</v>
      </c>
      <c r="F14" s="87"/>
      <c r="G14" s="87"/>
      <c r="H14" s="111">
        <f t="shared" si="2"/>
        <v>0</v>
      </c>
      <c r="I14" s="87"/>
      <c r="J14" s="90"/>
    </row>
    <row r="15" spans="1:10" ht="18" customHeight="1" x14ac:dyDescent="0.15">
      <c r="A15" s="18" t="s">
        <v>93</v>
      </c>
      <c r="B15" s="108">
        <f t="shared" si="0"/>
        <v>0</v>
      </c>
      <c r="C15" s="87"/>
      <c r="D15" s="87"/>
      <c r="E15" s="114">
        <f t="shared" si="1"/>
        <v>0</v>
      </c>
      <c r="F15" s="87"/>
      <c r="G15" s="87"/>
      <c r="H15" s="111">
        <f t="shared" si="2"/>
        <v>0</v>
      </c>
      <c r="I15" s="87"/>
      <c r="J15" s="90"/>
    </row>
    <row r="16" spans="1:10" ht="18" customHeight="1" x14ac:dyDescent="0.15">
      <c r="A16" s="18" t="s">
        <v>94</v>
      </c>
      <c r="B16" s="108">
        <f t="shared" si="0"/>
        <v>0</v>
      </c>
      <c r="C16" s="87"/>
      <c r="D16" s="87"/>
      <c r="E16" s="114">
        <f t="shared" si="1"/>
        <v>0</v>
      </c>
      <c r="F16" s="87"/>
      <c r="G16" s="87"/>
      <c r="H16" s="111">
        <f t="shared" si="2"/>
        <v>0</v>
      </c>
      <c r="I16" s="87"/>
      <c r="J16" s="90"/>
    </row>
    <row r="17" spans="1:18" ht="18" customHeight="1" x14ac:dyDescent="0.15">
      <c r="A17" s="18" t="s">
        <v>95</v>
      </c>
      <c r="B17" s="108">
        <f t="shared" si="0"/>
        <v>0</v>
      </c>
      <c r="C17" s="87"/>
      <c r="D17" s="87"/>
      <c r="E17" s="114">
        <f t="shared" si="1"/>
        <v>0</v>
      </c>
      <c r="F17" s="87"/>
      <c r="G17" s="87"/>
      <c r="H17" s="111">
        <f t="shared" si="2"/>
        <v>0</v>
      </c>
      <c r="I17" s="87"/>
      <c r="J17" s="90"/>
    </row>
    <row r="18" spans="1:18" ht="18" customHeight="1" thickBot="1" x14ac:dyDescent="0.2">
      <c r="A18" s="20" t="s">
        <v>96</v>
      </c>
      <c r="B18" s="109">
        <f t="shared" si="0"/>
        <v>0</v>
      </c>
      <c r="C18" s="92"/>
      <c r="D18" s="92"/>
      <c r="E18" s="115">
        <f t="shared" si="1"/>
        <v>0</v>
      </c>
      <c r="F18" s="92"/>
      <c r="G18" s="92"/>
      <c r="H18" s="112">
        <f t="shared" si="2"/>
        <v>0</v>
      </c>
      <c r="I18" s="92"/>
      <c r="J18" s="93"/>
    </row>
    <row r="19" spans="1:18" ht="18" customHeight="1" thickBot="1" x14ac:dyDescent="0.2"/>
    <row r="20" spans="1:18" ht="21" customHeight="1" x14ac:dyDescent="0.15">
      <c r="A20" s="137" t="s">
        <v>85</v>
      </c>
      <c r="B20" s="138"/>
      <c r="C20" s="138"/>
      <c r="D20" s="138"/>
      <c r="E20" s="138"/>
      <c r="F20" s="138"/>
      <c r="G20" s="138"/>
      <c r="H20" s="138"/>
      <c r="I20" s="138"/>
      <c r="J20" s="139"/>
    </row>
    <row r="21" spans="1:18" ht="18" customHeight="1" x14ac:dyDescent="0.15">
      <c r="A21" s="18" t="s">
        <v>63</v>
      </c>
      <c r="B21" s="134"/>
      <c r="C21" s="135"/>
      <c r="D21" s="135"/>
      <c r="E21" s="135"/>
      <c r="F21" s="135"/>
      <c r="G21" s="135"/>
      <c r="H21" s="135"/>
      <c r="I21" s="135"/>
      <c r="J21" s="136"/>
    </row>
    <row r="22" spans="1:18" ht="18" customHeight="1" x14ac:dyDescent="0.15">
      <c r="A22" s="18" t="s">
        <v>67</v>
      </c>
      <c r="B22" s="134"/>
      <c r="C22" s="135"/>
      <c r="D22" s="135"/>
      <c r="E22" s="135"/>
      <c r="F22" s="135"/>
      <c r="G22" s="135"/>
      <c r="H22" s="135"/>
      <c r="I22" s="135"/>
      <c r="J22" s="136"/>
    </row>
    <row r="23" spans="1:18" ht="18" customHeight="1" x14ac:dyDescent="0.15">
      <c r="A23" s="18" t="s">
        <v>76</v>
      </c>
      <c r="B23" s="100" t="s">
        <v>77</v>
      </c>
      <c r="C23" s="101"/>
      <c r="D23" s="102"/>
      <c r="E23" s="103" t="s">
        <v>78</v>
      </c>
      <c r="F23" s="104"/>
      <c r="G23" s="105"/>
      <c r="H23" s="98" t="s">
        <v>79</v>
      </c>
      <c r="I23" s="99"/>
      <c r="J23" s="106"/>
    </row>
    <row r="24" spans="1:18" ht="18" customHeight="1" x14ac:dyDescent="0.15">
      <c r="A24" s="18" t="s">
        <v>64</v>
      </c>
      <c r="B24" s="94"/>
      <c r="C24" s="95"/>
      <c r="D24" s="96"/>
      <c r="E24" s="94"/>
      <c r="F24" s="95"/>
      <c r="G24" s="96"/>
      <c r="H24" s="94"/>
      <c r="I24" s="95"/>
      <c r="J24" s="97"/>
    </row>
    <row r="25" spans="1:18" ht="18" customHeight="1" x14ac:dyDescent="0.15">
      <c r="A25" s="18" t="s">
        <v>65</v>
      </c>
      <c r="B25" s="94"/>
      <c r="C25" s="95"/>
      <c r="D25" s="96"/>
      <c r="E25" s="94"/>
      <c r="F25" s="95"/>
      <c r="G25" s="96"/>
      <c r="H25" s="94"/>
      <c r="I25" s="95"/>
      <c r="J25" s="97"/>
    </row>
    <row r="26" spans="1:18" ht="18" customHeight="1" x14ac:dyDescent="0.15">
      <c r="A26" s="18" t="s">
        <v>66</v>
      </c>
      <c r="B26" s="94"/>
      <c r="C26" s="95"/>
      <c r="D26" s="96"/>
      <c r="E26" s="94"/>
      <c r="F26" s="95"/>
      <c r="G26" s="96"/>
      <c r="H26" s="94"/>
      <c r="I26" s="95"/>
      <c r="J26" s="97"/>
    </row>
    <row r="27" spans="1:18" ht="18" customHeight="1" x14ac:dyDescent="0.15">
      <c r="A27" s="131" t="s">
        <v>68</v>
      </c>
      <c r="B27" s="107" t="s">
        <v>71</v>
      </c>
      <c r="C27" s="10" t="s">
        <v>72</v>
      </c>
      <c r="D27" s="10" t="s">
        <v>73</v>
      </c>
      <c r="E27" s="113" t="s">
        <v>71</v>
      </c>
      <c r="F27" s="10" t="s">
        <v>72</v>
      </c>
      <c r="G27" s="10" t="s">
        <v>88</v>
      </c>
      <c r="H27" s="110" t="s">
        <v>71</v>
      </c>
      <c r="I27" s="10" t="s">
        <v>72</v>
      </c>
      <c r="J27" s="11" t="s">
        <v>73</v>
      </c>
      <c r="P27" s="121"/>
      <c r="Q27" s="121"/>
      <c r="R27" s="121"/>
    </row>
    <row r="28" spans="1:18" ht="18" customHeight="1" x14ac:dyDescent="0.15">
      <c r="A28" s="132"/>
      <c r="B28" s="129">
        <f>C28+D28</f>
        <v>0</v>
      </c>
      <c r="C28" s="87">
        <f>SUM(C30:C36)</f>
        <v>0</v>
      </c>
      <c r="D28" s="87">
        <f>SUM(D30:D36)</f>
        <v>0</v>
      </c>
      <c r="E28" s="127">
        <f>F28+G28</f>
        <v>0</v>
      </c>
      <c r="F28" s="87">
        <f>SUM(F30:F36)</f>
        <v>0</v>
      </c>
      <c r="G28" s="87">
        <f>SUM(G30:G36)</f>
        <v>0</v>
      </c>
      <c r="H28" s="125">
        <f>I28+J28</f>
        <v>0</v>
      </c>
      <c r="I28" s="87">
        <f>SUM(I30:I36)</f>
        <v>0</v>
      </c>
      <c r="J28" s="90">
        <f>SUM(J30:J36)</f>
        <v>0</v>
      </c>
      <c r="P28" s="121"/>
      <c r="Q28" s="121"/>
      <c r="R28" s="121"/>
    </row>
    <row r="29" spans="1:18" ht="18" customHeight="1" x14ac:dyDescent="0.15">
      <c r="A29" s="133"/>
      <c r="B29" s="130"/>
      <c r="C29" s="88" t="str">
        <f>IFERROR(C28/$B$28,"")</f>
        <v/>
      </c>
      <c r="D29" s="88" t="str">
        <f>IFERROR(D28/$B$28,"")</f>
        <v/>
      </c>
      <c r="E29" s="128"/>
      <c r="F29" s="88" t="str">
        <f>IFERROR(F28/$E$28,"")</f>
        <v/>
      </c>
      <c r="G29" s="88" t="str">
        <f>IFERROR(G28/$E$28,"")</f>
        <v/>
      </c>
      <c r="H29" s="126"/>
      <c r="I29" s="88" t="str">
        <f>IFERROR(I28/$H$28,"")</f>
        <v/>
      </c>
      <c r="J29" s="91" t="str">
        <f>IFERROR(J28/$H$28,"")</f>
        <v/>
      </c>
      <c r="P29" s="121"/>
      <c r="Q29" s="121"/>
      <c r="R29" s="121"/>
    </row>
    <row r="30" spans="1:18" ht="18" customHeight="1" x14ac:dyDescent="0.15">
      <c r="A30" s="18" t="s">
        <v>97</v>
      </c>
      <c r="B30" s="108">
        <f>C30+D30</f>
        <v>0</v>
      </c>
      <c r="C30" s="87"/>
      <c r="D30" s="87"/>
      <c r="E30" s="114">
        <f>F30+G30</f>
        <v>0</v>
      </c>
      <c r="F30" s="87"/>
      <c r="G30" s="87"/>
      <c r="H30" s="111">
        <f>I30+J30</f>
        <v>0</v>
      </c>
      <c r="I30" s="87"/>
      <c r="J30" s="90"/>
      <c r="P30" s="121"/>
      <c r="Q30" s="121"/>
      <c r="R30" s="121"/>
    </row>
    <row r="31" spans="1:18" ht="18" customHeight="1" x14ac:dyDescent="0.15">
      <c r="A31" s="18" t="s">
        <v>91</v>
      </c>
      <c r="B31" s="108">
        <f t="shared" ref="B31:B36" si="3">C31+D31</f>
        <v>0</v>
      </c>
      <c r="C31" s="87"/>
      <c r="D31" s="87"/>
      <c r="E31" s="114">
        <f t="shared" ref="E31:E36" si="4">F31+G31</f>
        <v>0</v>
      </c>
      <c r="F31" s="87"/>
      <c r="G31" s="87"/>
      <c r="H31" s="111">
        <f t="shared" ref="H31:H36" si="5">I31+J31</f>
        <v>0</v>
      </c>
      <c r="I31" s="87"/>
      <c r="J31" s="90"/>
      <c r="P31" s="121"/>
      <c r="Q31" s="121"/>
      <c r="R31" s="121"/>
    </row>
    <row r="32" spans="1:18" ht="18" customHeight="1" x14ac:dyDescent="0.15">
      <c r="A32" s="18" t="s">
        <v>92</v>
      </c>
      <c r="B32" s="108">
        <f t="shared" si="3"/>
        <v>0</v>
      </c>
      <c r="C32" s="87"/>
      <c r="D32" s="87"/>
      <c r="E32" s="114">
        <f t="shared" si="4"/>
        <v>0</v>
      </c>
      <c r="F32" s="87"/>
      <c r="G32" s="87"/>
      <c r="H32" s="111">
        <f t="shared" si="5"/>
        <v>0</v>
      </c>
      <c r="I32" s="87"/>
      <c r="J32" s="90"/>
      <c r="P32" s="121"/>
      <c r="Q32" s="123"/>
      <c r="R32" s="124"/>
    </row>
    <row r="33" spans="1:19" ht="18" customHeight="1" x14ac:dyDescent="0.15">
      <c r="A33" s="18" t="s">
        <v>93</v>
      </c>
      <c r="B33" s="108">
        <f t="shared" si="3"/>
        <v>0</v>
      </c>
      <c r="C33" s="87"/>
      <c r="D33" s="87"/>
      <c r="E33" s="114">
        <f t="shared" si="4"/>
        <v>0</v>
      </c>
      <c r="F33" s="87"/>
      <c r="G33" s="87"/>
      <c r="H33" s="111">
        <f t="shared" si="5"/>
        <v>0</v>
      </c>
      <c r="I33" s="87"/>
      <c r="J33" s="90"/>
      <c r="S33" s="121"/>
    </row>
    <row r="34" spans="1:19" ht="18" customHeight="1" x14ac:dyDescent="0.15">
      <c r="A34" s="18" t="s">
        <v>94</v>
      </c>
      <c r="B34" s="108">
        <f t="shared" si="3"/>
        <v>0</v>
      </c>
      <c r="C34" s="87"/>
      <c r="D34" s="87"/>
      <c r="E34" s="114">
        <f t="shared" si="4"/>
        <v>0</v>
      </c>
      <c r="F34" s="87"/>
      <c r="G34" s="87"/>
      <c r="H34" s="111">
        <f t="shared" si="5"/>
        <v>0</v>
      </c>
      <c r="I34" s="87"/>
      <c r="J34" s="90"/>
      <c r="S34" s="121"/>
    </row>
    <row r="35" spans="1:19" ht="18" customHeight="1" x14ac:dyDescent="0.15">
      <c r="A35" s="18" t="s">
        <v>95</v>
      </c>
      <c r="B35" s="108">
        <f t="shared" si="3"/>
        <v>0</v>
      </c>
      <c r="C35" s="87"/>
      <c r="D35" s="87"/>
      <c r="E35" s="114">
        <f t="shared" si="4"/>
        <v>0</v>
      </c>
      <c r="F35" s="87"/>
      <c r="G35" s="87"/>
      <c r="H35" s="111">
        <f t="shared" si="5"/>
        <v>0</v>
      </c>
      <c r="I35" s="87"/>
      <c r="J35" s="90"/>
      <c r="S35" s="121"/>
    </row>
    <row r="36" spans="1:19" ht="18" customHeight="1" thickBot="1" x14ac:dyDescent="0.2">
      <c r="A36" s="20" t="s">
        <v>96</v>
      </c>
      <c r="B36" s="109">
        <f t="shared" si="3"/>
        <v>0</v>
      </c>
      <c r="C36" s="92"/>
      <c r="D36" s="92"/>
      <c r="E36" s="115">
        <f t="shared" si="4"/>
        <v>0</v>
      </c>
      <c r="F36" s="92"/>
      <c r="G36" s="92"/>
      <c r="H36" s="112">
        <f t="shared" si="5"/>
        <v>0</v>
      </c>
      <c r="I36" s="92"/>
      <c r="J36" s="93"/>
      <c r="S36" s="121"/>
    </row>
    <row r="37" spans="1:19" x14ac:dyDescent="0.15">
      <c r="S37" s="121"/>
    </row>
    <row r="38" spans="1:19" x14ac:dyDescent="0.15">
      <c r="S38" s="122"/>
    </row>
  </sheetData>
  <mergeCells count="38">
    <mergeCell ref="B26:D26"/>
    <mergeCell ref="E26:G26"/>
    <mergeCell ref="H26:J26"/>
    <mergeCell ref="A27:A29"/>
    <mergeCell ref="B28:B29"/>
    <mergeCell ref="E28:E29"/>
    <mergeCell ref="H28:H29"/>
    <mergeCell ref="B24:D24"/>
    <mergeCell ref="E24:G24"/>
    <mergeCell ref="H24:J24"/>
    <mergeCell ref="B25:D25"/>
    <mergeCell ref="E25:G25"/>
    <mergeCell ref="H25:J25"/>
    <mergeCell ref="A20:J20"/>
    <mergeCell ref="B21:J21"/>
    <mergeCell ref="B22:J22"/>
    <mergeCell ref="B23:D23"/>
    <mergeCell ref="E23:G23"/>
    <mergeCell ref="H23:J23"/>
    <mergeCell ref="B8:D8"/>
    <mergeCell ref="E8:G8"/>
    <mergeCell ref="H8:J8"/>
    <mergeCell ref="A9:A11"/>
    <mergeCell ref="B10:B11"/>
    <mergeCell ref="E10:E11"/>
    <mergeCell ref="H10:H11"/>
    <mergeCell ref="B6:D6"/>
    <mergeCell ref="E6:G6"/>
    <mergeCell ref="H6:J6"/>
    <mergeCell ref="B7:D7"/>
    <mergeCell ref="E7:G7"/>
    <mergeCell ref="H7:J7"/>
    <mergeCell ref="A2:J2"/>
    <mergeCell ref="B3:J3"/>
    <mergeCell ref="B4:J4"/>
    <mergeCell ref="B5:D5"/>
    <mergeCell ref="E5:G5"/>
    <mergeCell ref="H5:J5"/>
  </mergeCells>
  <phoneticPr fontId="1"/>
  <pageMargins left="0.25" right="0.25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F49" sqref="F49"/>
    </sheetView>
  </sheetViews>
  <sheetFormatPr defaultRowHeight="13.5" x14ac:dyDescent="0.15"/>
  <cols>
    <col min="1" max="7" width="10.625" style="2" customWidth="1"/>
    <col min="8" max="16384" width="9" style="2"/>
  </cols>
  <sheetData>
    <row r="1" spans="1:9" ht="18" customHeight="1" thickBot="1" x14ac:dyDescent="0.2">
      <c r="A1" s="63" t="s">
        <v>26</v>
      </c>
      <c r="B1" s="62"/>
      <c r="C1" s="62"/>
    </row>
    <row r="2" spans="1:9" ht="14.25" thickBot="1" x14ac:dyDescent="0.2">
      <c r="A2" s="15" t="s">
        <v>0</v>
      </c>
      <c r="B2" s="80" t="s">
        <v>1</v>
      </c>
      <c r="C2" s="81"/>
      <c r="D2" s="81"/>
      <c r="E2" s="81"/>
      <c r="F2" s="81"/>
      <c r="G2" s="81"/>
      <c r="H2" s="81"/>
      <c r="I2" s="82"/>
    </row>
    <row r="3" spans="1:9" x14ac:dyDescent="0.15">
      <c r="A3" s="35" t="s">
        <v>30</v>
      </c>
      <c r="B3" s="30"/>
      <c r="C3" s="30"/>
      <c r="D3" s="30"/>
      <c r="E3" s="30"/>
      <c r="F3" s="30"/>
      <c r="G3" s="30"/>
      <c r="H3" s="30"/>
      <c r="I3" s="31"/>
    </row>
    <row r="4" spans="1:9" x14ac:dyDescent="0.15">
      <c r="A4" s="57" t="s">
        <v>2</v>
      </c>
      <c r="B4" s="38"/>
      <c r="C4" s="38" t="s">
        <v>3</v>
      </c>
      <c r="D4" s="38"/>
      <c r="E4" s="16" t="s">
        <v>4</v>
      </c>
      <c r="F4" s="38" t="s">
        <v>5</v>
      </c>
      <c r="G4" s="38"/>
      <c r="H4" s="37" t="s">
        <v>33</v>
      </c>
      <c r="I4" s="49"/>
    </row>
    <row r="5" spans="1:9" ht="38.25" customHeight="1" x14ac:dyDescent="0.15">
      <c r="A5" s="67" t="s">
        <v>6</v>
      </c>
      <c r="B5" s="68"/>
      <c r="C5" s="55" t="s">
        <v>7</v>
      </c>
      <c r="D5" s="56"/>
      <c r="E5" s="3" t="s">
        <v>8</v>
      </c>
      <c r="F5" s="40" t="s">
        <v>57</v>
      </c>
      <c r="G5" s="40"/>
      <c r="H5" s="50" t="s">
        <v>58</v>
      </c>
      <c r="I5" s="51"/>
    </row>
    <row r="6" spans="1:9" ht="13.5" customHeight="1" x14ac:dyDescent="0.15">
      <c r="A6" s="46" t="s">
        <v>28</v>
      </c>
      <c r="B6" s="47"/>
      <c r="C6" s="47"/>
      <c r="D6" s="47"/>
      <c r="E6" s="47"/>
      <c r="F6" s="47"/>
      <c r="G6" s="47"/>
      <c r="H6" s="47"/>
      <c r="I6" s="48"/>
    </row>
    <row r="7" spans="1:9" ht="80.099999999999994" customHeight="1" thickBot="1" x14ac:dyDescent="0.2">
      <c r="A7" s="43" t="s">
        <v>50</v>
      </c>
      <c r="B7" s="44"/>
      <c r="C7" s="44"/>
      <c r="D7" s="44"/>
      <c r="E7" s="44"/>
      <c r="F7" s="44"/>
      <c r="G7" s="44"/>
      <c r="H7" s="44"/>
      <c r="I7" s="45"/>
    </row>
    <row r="8" spans="1:9" x14ac:dyDescent="0.15">
      <c r="A8" s="35" t="s">
        <v>9</v>
      </c>
      <c r="B8" s="30"/>
      <c r="C8" s="30"/>
      <c r="D8" s="30"/>
      <c r="E8" s="30"/>
      <c r="F8" s="30"/>
      <c r="G8" s="30"/>
      <c r="H8" s="30"/>
      <c r="I8" s="31"/>
    </row>
    <row r="9" spans="1:9" x14ac:dyDescent="0.15">
      <c r="A9" s="57" t="s">
        <v>10</v>
      </c>
      <c r="B9" s="38"/>
      <c r="C9" s="16" t="s">
        <v>11</v>
      </c>
      <c r="D9" s="16" t="s">
        <v>12</v>
      </c>
      <c r="E9" s="16" t="s">
        <v>34</v>
      </c>
      <c r="F9" s="16" t="s">
        <v>13</v>
      </c>
      <c r="G9" s="16" t="s">
        <v>14</v>
      </c>
      <c r="H9" s="16" t="s">
        <v>15</v>
      </c>
      <c r="I9" s="27" t="s">
        <v>35</v>
      </c>
    </row>
    <row r="10" spans="1:9" x14ac:dyDescent="0.15">
      <c r="A10" s="58">
        <v>45633</v>
      </c>
      <c r="B10" s="59"/>
      <c r="C10" s="7">
        <v>0.77777777777777779</v>
      </c>
      <c r="D10" s="7">
        <v>0.88194444444444453</v>
      </c>
      <c r="E10" s="8">
        <f>IF(OR(C10="", D10=""), "", D10-C10)</f>
        <v>0.10416666666666674</v>
      </c>
      <c r="F10" s="4">
        <v>2</v>
      </c>
      <c r="G10" s="9">
        <v>6600</v>
      </c>
      <c r="H10" s="9">
        <f>G10/F10</f>
        <v>3300</v>
      </c>
      <c r="I10" s="12" t="s">
        <v>37</v>
      </c>
    </row>
    <row r="11" spans="1:9" x14ac:dyDescent="0.15">
      <c r="A11" s="58">
        <v>45634</v>
      </c>
      <c r="B11" s="59"/>
      <c r="C11" s="7">
        <v>0.79166666666666663</v>
      </c>
      <c r="D11" s="7">
        <v>0.85416666666666663</v>
      </c>
      <c r="E11" s="8">
        <f t="shared" ref="E11:E13" si="0">IF(OR(C11="", D11=""), "", D11-C11)</f>
        <v>6.25E-2</v>
      </c>
      <c r="F11" s="4">
        <v>1</v>
      </c>
      <c r="G11" s="9">
        <v>3800</v>
      </c>
      <c r="H11" s="9">
        <f t="shared" ref="H11:H13" si="1">G11/F11</f>
        <v>3800</v>
      </c>
      <c r="I11" s="12" t="s">
        <v>38</v>
      </c>
    </row>
    <row r="12" spans="1:9" x14ac:dyDescent="0.15">
      <c r="A12" s="58">
        <v>45635</v>
      </c>
      <c r="B12" s="59"/>
      <c r="C12" s="7">
        <v>0.79861111111111116</v>
      </c>
      <c r="D12" s="7">
        <v>0.89583333333333337</v>
      </c>
      <c r="E12" s="8">
        <f t="shared" si="0"/>
        <v>9.722222222222221E-2</v>
      </c>
      <c r="F12" s="4">
        <v>2</v>
      </c>
      <c r="G12" s="9">
        <v>7200</v>
      </c>
      <c r="H12" s="9">
        <f t="shared" si="1"/>
        <v>3600</v>
      </c>
      <c r="I12" s="12" t="s">
        <v>36</v>
      </c>
    </row>
    <row r="13" spans="1:9" x14ac:dyDescent="0.15">
      <c r="A13" s="58">
        <v>45636</v>
      </c>
      <c r="B13" s="59"/>
      <c r="C13" s="7">
        <v>0.86458333333333337</v>
      </c>
      <c r="D13" s="7">
        <v>0.97916666666666663</v>
      </c>
      <c r="E13" s="8">
        <f t="shared" si="0"/>
        <v>0.11458333333333326</v>
      </c>
      <c r="F13" s="4">
        <v>4</v>
      </c>
      <c r="G13" s="9">
        <v>12400</v>
      </c>
      <c r="H13" s="9">
        <f t="shared" si="1"/>
        <v>3100</v>
      </c>
      <c r="I13" s="12" t="s">
        <v>39</v>
      </c>
    </row>
    <row r="14" spans="1:9" x14ac:dyDescent="0.15">
      <c r="A14" s="58"/>
      <c r="B14" s="59"/>
      <c r="C14" s="7"/>
      <c r="D14" s="7"/>
      <c r="E14" s="8"/>
      <c r="F14" s="4"/>
      <c r="G14" s="9"/>
      <c r="H14" s="9"/>
      <c r="I14" s="12"/>
    </row>
    <row r="15" spans="1:9" ht="13.5" customHeight="1" x14ac:dyDescent="0.15">
      <c r="A15" s="46" t="s">
        <v>49</v>
      </c>
      <c r="B15" s="47"/>
      <c r="C15" s="47"/>
      <c r="D15" s="47"/>
      <c r="E15" s="47"/>
      <c r="F15" s="47"/>
      <c r="G15" s="47"/>
      <c r="H15" s="47"/>
      <c r="I15" s="48"/>
    </row>
    <row r="16" spans="1:9" ht="84.75" customHeight="1" thickBot="1" x14ac:dyDescent="0.2">
      <c r="A16" s="69" t="s">
        <v>51</v>
      </c>
      <c r="B16" s="70"/>
      <c r="C16" s="70"/>
      <c r="D16" s="70"/>
      <c r="E16" s="70"/>
      <c r="F16" s="70"/>
      <c r="G16" s="70"/>
      <c r="H16" s="70"/>
      <c r="I16" s="71"/>
    </row>
    <row r="17" spans="1:9" x14ac:dyDescent="0.15">
      <c r="A17" s="35" t="s">
        <v>16</v>
      </c>
      <c r="B17" s="30" t="s">
        <v>42</v>
      </c>
      <c r="C17" s="30"/>
      <c r="D17" s="30"/>
      <c r="E17" s="30"/>
      <c r="F17" s="30" t="s">
        <v>43</v>
      </c>
      <c r="G17" s="30"/>
      <c r="H17" s="30"/>
      <c r="I17" s="31"/>
    </row>
    <row r="18" spans="1:9" x14ac:dyDescent="0.15">
      <c r="A18" s="41"/>
      <c r="B18" s="17"/>
      <c r="C18" s="28" t="s">
        <v>17</v>
      </c>
      <c r="D18" s="28" t="s">
        <v>18</v>
      </c>
      <c r="E18" s="28" t="s">
        <v>19</v>
      </c>
      <c r="F18" s="16"/>
      <c r="G18" s="28" t="s">
        <v>20</v>
      </c>
      <c r="H18" s="28" t="s">
        <v>21</v>
      </c>
      <c r="I18" s="29" t="s">
        <v>47</v>
      </c>
    </row>
    <row r="19" spans="1:9" x14ac:dyDescent="0.15">
      <c r="A19" s="41"/>
      <c r="B19" s="14" t="s">
        <v>46</v>
      </c>
      <c r="C19" s="60" t="s">
        <v>59</v>
      </c>
      <c r="D19" s="60" t="s">
        <v>60</v>
      </c>
      <c r="E19" s="60" t="s">
        <v>59</v>
      </c>
      <c r="F19" s="1" t="s">
        <v>46</v>
      </c>
      <c r="G19" s="60" t="s">
        <v>61</v>
      </c>
      <c r="H19" s="60" t="s">
        <v>62</v>
      </c>
      <c r="I19" s="61" t="s">
        <v>60</v>
      </c>
    </row>
    <row r="20" spans="1:9" ht="14.25" thickBot="1" x14ac:dyDescent="0.2">
      <c r="A20" s="42"/>
      <c r="B20" s="21" t="s">
        <v>29</v>
      </c>
      <c r="C20" s="22">
        <v>35</v>
      </c>
      <c r="D20" s="22">
        <v>23</v>
      </c>
      <c r="E20" s="22">
        <v>35</v>
      </c>
      <c r="F20" s="23" t="s">
        <v>29</v>
      </c>
      <c r="G20" s="22">
        <v>20</v>
      </c>
      <c r="H20" s="22">
        <v>33</v>
      </c>
      <c r="I20" s="26">
        <v>21</v>
      </c>
    </row>
    <row r="21" spans="1:9" ht="13.5" customHeight="1" x14ac:dyDescent="0.15">
      <c r="A21" s="32" t="s">
        <v>31</v>
      </c>
      <c r="B21" s="33"/>
      <c r="C21" s="33"/>
      <c r="D21" s="33"/>
      <c r="E21" s="33"/>
      <c r="F21" s="33"/>
      <c r="G21" s="33"/>
      <c r="H21" s="33"/>
      <c r="I21" s="34"/>
    </row>
    <row r="22" spans="1:9" ht="85.5" customHeight="1" thickBot="1" x14ac:dyDescent="0.2">
      <c r="A22" s="69" t="s">
        <v>52</v>
      </c>
      <c r="B22" s="70"/>
      <c r="C22" s="70"/>
      <c r="D22" s="70"/>
      <c r="E22" s="70"/>
      <c r="F22" s="70"/>
      <c r="G22" s="70"/>
      <c r="H22" s="70"/>
      <c r="I22" s="71"/>
    </row>
    <row r="23" spans="1:9" x14ac:dyDescent="0.15">
      <c r="A23" s="35" t="s">
        <v>22</v>
      </c>
      <c r="B23" s="30" t="s">
        <v>42</v>
      </c>
      <c r="C23" s="30"/>
      <c r="D23" s="30"/>
      <c r="E23" s="30"/>
      <c r="F23" s="30" t="s">
        <v>43</v>
      </c>
      <c r="G23" s="30"/>
      <c r="H23" s="30"/>
      <c r="I23" s="31"/>
    </row>
    <row r="24" spans="1:9" x14ac:dyDescent="0.15">
      <c r="A24" s="41"/>
      <c r="B24" s="17"/>
      <c r="C24" s="28" t="s">
        <v>17</v>
      </c>
      <c r="D24" s="28" t="s">
        <v>18</v>
      </c>
      <c r="E24" s="28" t="s">
        <v>19</v>
      </c>
      <c r="F24" s="16"/>
      <c r="G24" s="28" t="s">
        <v>20</v>
      </c>
      <c r="H24" s="28" t="s">
        <v>21</v>
      </c>
      <c r="I24" s="29" t="s">
        <v>47</v>
      </c>
    </row>
    <row r="25" spans="1:9" x14ac:dyDescent="0.15">
      <c r="A25" s="41"/>
      <c r="B25" s="13" t="s">
        <v>40</v>
      </c>
      <c r="C25" s="3">
        <v>2</v>
      </c>
      <c r="D25" s="3">
        <v>2</v>
      </c>
      <c r="E25" s="3">
        <v>2</v>
      </c>
      <c r="F25" s="13" t="s">
        <v>45</v>
      </c>
      <c r="G25" s="3">
        <v>2</v>
      </c>
      <c r="H25" s="3">
        <v>2</v>
      </c>
      <c r="I25" s="12">
        <v>2</v>
      </c>
    </row>
    <row r="26" spans="1:9" ht="14.25" thickBot="1" x14ac:dyDescent="0.2">
      <c r="A26" s="42"/>
      <c r="B26" s="24" t="s">
        <v>44</v>
      </c>
      <c r="C26" s="22">
        <v>2</v>
      </c>
      <c r="D26" s="22">
        <v>1</v>
      </c>
      <c r="E26" s="22">
        <v>1</v>
      </c>
      <c r="F26" s="24" t="s">
        <v>41</v>
      </c>
      <c r="G26" s="22">
        <v>1</v>
      </c>
      <c r="H26" s="22">
        <v>2</v>
      </c>
      <c r="I26" s="25">
        <v>1</v>
      </c>
    </row>
    <row r="27" spans="1:9" ht="13.5" customHeight="1" x14ac:dyDescent="0.15">
      <c r="A27" s="32" t="s">
        <v>32</v>
      </c>
      <c r="B27" s="33"/>
      <c r="C27" s="33"/>
      <c r="D27" s="33"/>
      <c r="E27" s="33"/>
      <c r="F27" s="33"/>
      <c r="G27" s="33"/>
      <c r="H27" s="33"/>
      <c r="I27" s="34"/>
    </row>
    <row r="28" spans="1:9" ht="46.5" customHeight="1" thickBot="1" x14ac:dyDescent="0.2">
      <c r="A28" s="69" t="s">
        <v>53</v>
      </c>
      <c r="B28" s="70"/>
      <c r="C28" s="70"/>
      <c r="D28" s="70"/>
      <c r="E28" s="70"/>
      <c r="F28" s="70"/>
      <c r="G28" s="70"/>
      <c r="H28" s="70"/>
      <c r="I28" s="71"/>
    </row>
    <row r="29" spans="1:9" x14ac:dyDescent="0.15">
      <c r="A29" s="35" t="s">
        <v>23</v>
      </c>
      <c r="B29" s="30"/>
      <c r="C29" s="30"/>
      <c r="D29" s="30"/>
      <c r="E29" s="30"/>
      <c r="F29" s="30"/>
      <c r="G29" s="30"/>
      <c r="H29" s="30"/>
      <c r="I29" s="31"/>
    </row>
    <row r="30" spans="1:9" x14ac:dyDescent="0.15">
      <c r="A30" s="36" t="s">
        <v>24</v>
      </c>
      <c r="B30" s="37"/>
      <c r="C30" s="37"/>
      <c r="D30" s="38" t="s">
        <v>25</v>
      </c>
      <c r="E30" s="38"/>
      <c r="F30" s="38"/>
      <c r="G30" s="38" t="s">
        <v>48</v>
      </c>
      <c r="H30" s="38"/>
      <c r="I30" s="39"/>
    </row>
    <row r="31" spans="1:9" x14ac:dyDescent="0.15">
      <c r="A31" s="83" t="s">
        <v>54</v>
      </c>
      <c r="B31" s="73"/>
      <c r="C31" s="73"/>
      <c r="D31" s="72" t="s">
        <v>55</v>
      </c>
      <c r="E31" s="73"/>
      <c r="F31" s="73"/>
      <c r="G31" s="72" t="s">
        <v>56</v>
      </c>
      <c r="H31" s="73"/>
      <c r="I31" s="74"/>
    </row>
    <row r="32" spans="1:9" x14ac:dyDescent="0.15">
      <c r="A32" s="84"/>
      <c r="B32" s="73"/>
      <c r="C32" s="73"/>
      <c r="D32" s="73"/>
      <c r="E32" s="73"/>
      <c r="F32" s="73"/>
      <c r="G32" s="73"/>
      <c r="H32" s="73"/>
      <c r="I32" s="74"/>
    </row>
    <row r="33" spans="1:9" x14ac:dyDescent="0.15">
      <c r="A33" s="84"/>
      <c r="B33" s="73"/>
      <c r="C33" s="73"/>
      <c r="D33" s="73"/>
      <c r="E33" s="73"/>
      <c r="F33" s="73"/>
      <c r="G33" s="73"/>
      <c r="H33" s="73"/>
      <c r="I33" s="74"/>
    </row>
    <row r="34" spans="1:9" x14ac:dyDescent="0.15">
      <c r="A34" s="84"/>
      <c r="B34" s="73"/>
      <c r="C34" s="73"/>
      <c r="D34" s="73"/>
      <c r="E34" s="73"/>
      <c r="F34" s="73"/>
      <c r="G34" s="73"/>
      <c r="H34" s="73"/>
      <c r="I34" s="74"/>
    </row>
    <row r="35" spans="1:9" x14ac:dyDescent="0.15">
      <c r="A35" s="84"/>
      <c r="B35" s="73"/>
      <c r="C35" s="73"/>
      <c r="D35" s="73"/>
      <c r="E35" s="73"/>
      <c r="F35" s="73"/>
      <c r="G35" s="73"/>
      <c r="H35" s="73"/>
      <c r="I35" s="74"/>
    </row>
    <row r="36" spans="1:9" x14ac:dyDescent="0.15">
      <c r="A36" s="84"/>
      <c r="B36" s="73"/>
      <c r="C36" s="73"/>
      <c r="D36" s="73"/>
      <c r="E36" s="73"/>
      <c r="F36" s="73"/>
      <c r="G36" s="73"/>
      <c r="H36" s="73"/>
      <c r="I36" s="74"/>
    </row>
    <row r="37" spans="1:9" x14ac:dyDescent="0.15">
      <c r="A37" s="84"/>
      <c r="B37" s="73"/>
      <c r="C37" s="73"/>
      <c r="D37" s="73"/>
      <c r="E37" s="73"/>
      <c r="F37" s="73"/>
      <c r="G37" s="73"/>
      <c r="H37" s="73"/>
      <c r="I37" s="74"/>
    </row>
    <row r="38" spans="1:9" x14ac:dyDescent="0.15">
      <c r="A38" s="84"/>
      <c r="B38" s="73"/>
      <c r="C38" s="73"/>
      <c r="D38" s="73"/>
      <c r="E38" s="73"/>
      <c r="F38" s="73"/>
      <c r="G38" s="73"/>
      <c r="H38" s="73"/>
      <c r="I38" s="74"/>
    </row>
    <row r="39" spans="1:9" ht="14.25" thickBot="1" x14ac:dyDescent="0.2">
      <c r="A39" s="85"/>
      <c r="B39" s="75"/>
      <c r="C39" s="75"/>
      <c r="D39" s="75"/>
      <c r="E39" s="75"/>
      <c r="F39" s="75"/>
      <c r="G39" s="75"/>
      <c r="H39" s="75"/>
      <c r="I39" s="76"/>
    </row>
    <row r="40" spans="1:9" x14ac:dyDescent="0.15">
      <c r="A40" s="52" t="s">
        <v>27</v>
      </c>
      <c r="B40" s="53"/>
      <c r="C40" s="53"/>
      <c r="D40" s="53"/>
      <c r="E40" s="53"/>
      <c r="F40" s="53"/>
      <c r="G40" s="53"/>
      <c r="H40" s="53"/>
      <c r="I40" s="54"/>
    </row>
    <row r="41" spans="1:9" ht="13.5" hidden="1" customHeight="1" x14ac:dyDescent="0.15">
      <c r="A41" s="64"/>
      <c r="B41" s="65"/>
      <c r="C41" s="65"/>
      <c r="D41" s="65"/>
      <c r="E41" s="65"/>
      <c r="F41" s="65"/>
      <c r="G41" s="65"/>
      <c r="H41" s="65"/>
      <c r="I41" s="66"/>
    </row>
    <row r="42" spans="1:9" ht="36.75" customHeight="1" thickBot="1" x14ac:dyDescent="0.2">
      <c r="A42" s="77"/>
      <c r="B42" s="78"/>
      <c r="C42" s="78"/>
      <c r="D42" s="78"/>
      <c r="E42" s="78"/>
      <c r="F42" s="78"/>
      <c r="G42" s="78"/>
      <c r="H42" s="78"/>
      <c r="I42" s="79"/>
    </row>
  </sheetData>
  <mergeCells count="40">
    <mergeCell ref="B2:I2"/>
    <mergeCell ref="A3:I3"/>
    <mergeCell ref="A4:B4"/>
    <mergeCell ref="C4:D4"/>
    <mergeCell ref="F4:G4"/>
    <mergeCell ref="H4:I4"/>
    <mergeCell ref="A13:B13"/>
    <mergeCell ref="A5:B5"/>
    <mergeCell ref="C5:D5"/>
    <mergeCell ref="F5:G5"/>
    <mergeCell ref="H5:I5"/>
    <mergeCell ref="A6:I6"/>
    <mergeCell ref="A7:I7"/>
    <mergeCell ref="A8:I8"/>
    <mergeCell ref="A9:B9"/>
    <mergeCell ref="A10:B10"/>
    <mergeCell ref="A11:B11"/>
    <mergeCell ref="A12:B12"/>
    <mergeCell ref="A27:I27"/>
    <mergeCell ref="A14:B14"/>
    <mergeCell ref="A15:I15"/>
    <mergeCell ref="A16:I16"/>
    <mergeCell ref="A17:A20"/>
    <mergeCell ref="B17:E17"/>
    <mergeCell ref="F17:I17"/>
    <mergeCell ref="A21:I21"/>
    <mergeCell ref="A22:I22"/>
    <mergeCell ref="A23:A26"/>
    <mergeCell ref="B23:E23"/>
    <mergeCell ref="F23:I23"/>
    <mergeCell ref="A40:I40"/>
    <mergeCell ref="A41:I42"/>
    <mergeCell ref="A28:I28"/>
    <mergeCell ref="A29:I29"/>
    <mergeCell ref="A30:C30"/>
    <mergeCell ref="D30:F30"/>
    <mergeCell ref="G30:I30"/>
    <mergeCell ref="A31:C39"/>
    <mergeCell ref="D31:F39"/>
    <mergeCell ref="G31:I39"/>
  </mergeCells>
  <phoneticPr fontId="1"/>
  <dataValidations count="1">
    <dataValidation type="list" allowBlank="1" showInputMessage="1" showErrorMessage="1" sqref="I10:I14">
      <formula1>"空,やや空,混,やや混,満"</formula1>
    </dataValidation>
  </dataValidations>
  <pageMargins left="0.48" right="0.25" top="0.31" bottom="0.28999999999999998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19" workbookViewId="0">
      <selection activeCell="M8" sqref="M8"/>
    </sheetView>
  </sheetViews>
  <sheetFormatPr defaultRowHeight="13.5" x14ac:dyDescent="0.15"/>
  <cols>
    <col min="1" max="1" width="12.625" bestFit="1" customWidth="1"/>
    <col min="17" max="17" width="12" bestFit="1" customWidth="1"/>
  </cols>
  <sheetData>
    <row r="1" spans="1:10" ht="25.5" customHeight="1" thickBot="1" x14ac:dyDescent="0.25">
      <c r="A1" s="6" t="s">
        <v>101</v>
      </c>
    </row>
    <row r="2" spans="1:10" ht="21" customHeight="1" x14ac:dyDescent="0.15">
      <c r="A2" s="140" t="s">
        <v>69</v>
      </c>
      <c r="B2" s="141"/>
      <c r="C2" s="141"/>
      <c r="D2" s="141"/>
      <c r="E2" s="141"/>
      <c r="F2" s="141"/>
      <c r="G2" s="141"/>
      <c r="H2" s="141"/>
      <c r="I2" s="141"/>
      <c r="J2" s="142"/>
    </row>
    <row r="3" spans="1:10" ht="18" customHeight="1" x14ac:dyDescent="0.15">
      <c r="A3" s="18" t="s">
        <v>63</v>
      </c>
      <c r="B3" s="86" t="s">
        <v>84</v>
      </c>
      <c r="C3" s="86"/>
      <c r="D3" s="86"/>
      <c r="E3" s="86"/>
      <c r="F3" s="86"/>
      <c r="G3" s="86"/>
      <c r="H3" s="86"/>
      <c r="I3" s="86"/>
      <c r="J3" s="89"/>
    </row>
    <row r="4" spans="1:10" ht="18" customHeight="1" x14ac:dyDescent="0.15">
      <c r="A4" s="18" t="s">
        <v>67</v>
      </c>
      <c r="B4" s="86" t="s">
        <v>83</v>
      </c>
      <c r="C4" s="86"/>
      <c r="D4" s="86"/>
      <c r="E4" s="86"/>
      <c r="F4" s="86"/>
      <c r="G4" s="86"/>
      <c r="H4" s="86"/>
      <c r="I4" s="86"/>
      <c r="J4" s="89"/>
    </row>
    <row r="5" spans="1:10" ht="18" customHeight="1" x14ac:dyDescent="0.15">
      <c r="A5" s="18" t="s">
        <v>76</v>
      </c>
      <c r="B5" s="116" t="s">
        <v>77</v>
      </c>
      <c r="C5" s="116"/>
      <c r="D5" s="116"/>
      <c r="E5" s="117" t="s">
        <v>78</v>
      </c>
      <c r="F5" s="117"/>
      <c r="G5" s="117"/>
      <c r="H5" s="37" t="s">
        <v>79</v>
      </c>
      <c r="I5" s="37"/>
      <c r="J5" s="49"/>
    </row>
    <row r="6" spans="1:10" ht="18" customHeight="1" x14ac:dyDescent="0.15">
      <c r="A6" s="18" t="s">
        <v>64</v>
      </c>
      <c r="B6" s="86" t="s">
        <v>74</v>
      </c>
      <c r="C6" s="86"/>
      <c r="D6" s="86"/>
      <c r="E6" s="86" t="s">
        <v>74</v>
      </c>
      <c r="F6" s="86"/>
      <c r="G6" s="86"/>
      <c r="H6" s="86" t="s">
        <v>74</v>
      </c>
      <c r="I6" s="86"/>
      <c r="J6" s="89"/>
    </row>
    <row r="7" spans="1:10" ht="18" customHeight="1" x14ac:dyDescent="0.15">
      <c r="A7" s="18" t="s">
        <v>65</v>
      </c>
      <c r="B7" s="86" t="s">
        <v>82</v>
      </c>
      <c r="C7" s="86"/>
      <c r="D7" s="86"/>
      <c r="E7" s="86" t="s">
        <v>80</v>
      </c>
      <c r="F7" s="86"/>
      <c r="G7" s="86"/>
      <c r="H7" s="86" t="s">
        <v>81</v>
      </c>
      <c r="I7" s="86"/>
      <c r="J7" s="89"/>
    </row>
    <row r="8" spans="1:10" ht="18" customHeight="1" x14ac:dyDescent="0.15">
      <c r="A8" s="18" t="s">
        <v>66</v>
      </c>
      <c r="B8" s="86" t="s">
        <v>70</v>
      </c>
      <c r="C8" s="86"/>
      <c r="D8" s="86"/>
      <c r="E8" s="86" t="s">
        <v>75</v>
      </c>
      <c r="F8" s="86"/>
      <c r="G8" s="86"/>
      <c r="H8" s="86" t="s">
        <v>70</v>
      </c>
      <c r="I8" s="86"/>
      <c r="J8" s="89"/>
    </row>
    <row r="9" spans="1:10" ht="18" customHeight="1" x14ac:dyDescent="0.15">
      <c r="A9" s="41" t="s">
        <v>68</v>
      </c>
      <c r="B9" s="107" t="s">
        <v>71</v>
      </c>
      <c r="C9" s="10" t="s">
        <v>72</v>
      </c>
      <c r="D9" s="10" t="s">
        <v>73</v>
      </c>
      <c r="E9" s="113" t="s">
        <v>71</v>
      </c>
      <c r="F9" s="10" t="s">
        <v>72</v>
      </c>
      <c r="G9" s="10" t="s">
        <v>73</v>
      </c>
      <c r="H9" s="110" t="s">
        <v>71</v>
      </c>
      <c r="I9" s="10" t="s">
        <v>72</v>
      </c>
      <c r="J9" s="11" t="s">
        <v>73</v>
      </c>
    </row>
    <row r="10" spans="1:10" ht="18" customHeight="1" x14ac:dyDescent="0.15">
      <c r="A10" s="41"/>
      <c r="B10" s="118">
        <f>C10+D10</f>
        <v>627</v>
      </c>
      <c r="C10" s="87">
        <f>SUM(C12:C18)</f>
        <v>364</v>
      </c>
      <c r="D10" s="87">
        <f>SUM(D12:D18)</f>
        <v>263</v>
      </c>
      <c r="E10" s="119">
        <f>F10+G10</f>
        <v>650</v>
      </c>
      <c r="F10" s="87">
        <f>SUM(F12:F18)</f>
        <v>373</v>
      </c>
      <c r="G10" s="87">
        <f>SUM(G12:G18)</f>
        <v>277</v>
      </c>
      <c r="H10" s="120">
        <f>I10+J10</f>
        <v>288</v>
      </c>
      <c r="I10" s="87">
        <f>SUM(I12:I18)</f>
        <v>184</v>
      </c>
      <c r="J10" s="90">
        <f>SUM(J12:J18)</f>
        <v>104</v>
      </c>
    </row>
    <row r="11" spans="1:10" ht="18" customHeight="1" x14ac:dyDescent="0.15">
      <c r="A11" s="41"/>
      <c r="B11" s="118"/>
      <c r="C11" s="88">
        <f>IFERROR(C10/B$10,"")</f>
        <v>0.58054226475279103</v>
      </c>
      <c r="D11" s="88">
        <f>IFERROR(D10/B$10,"")</f>
        <v>0.41945773524720892</v>
      </c>
      <c r="E11" s="119"/>
      <c r="F11" s="88">
        <f>IFERROR(F10/E10,"")</f>
        <v>0.57384615384615389</v>
      </c>
      <c r="G11" s="88">
        <f>IFERROR(G10/E10,"")</f>
        <v>0.42615384615384616</v>
      </c>
      <c r="H11" s="120"/>
      <c r="I11" s="88">
        <f>IFERROR(I10/$H$10,"")</f>
        <v>0.63888888888888884</v>
      </c>
      <c r="J11" s="91">
        <f>IFERROR(J10/$H$10,"")</f>
        <v>0.3611111111111111</v>
      </c>
    </row>
    <row r="12" spans="1:10" ht="18" customHeight="1" x14ac:dyDescent="0.15">
      <c r="A12" s="18" t="s">
        <v>90</v>
      </c>
      <c r="B12" s="108">
        <f>C12+D12</f>
        <v>112</v>
      </c>
      <c r="C12" s="87">
        <v>65</v>
      </c>
      <c r="D12" s="87">
        <v>47</v>
      </c>
      <c r="E12" s="114">
        <f>F12+G12</f>
        <v>98</v>
      </c>
      <c r="F12" s="87">
        <v>54</v>
      </c>
      <c r="G12" s="87">
        <v>44</v>
      </c>
      <c r="H12" s="111">
        <f>I12+J12</f>
        <v>45</v>
      </c>
      <c r="I12" s="87">
        <v>28</v>
      </c>
      <c r="J12" s="90">
        <v>17</v>
      </c>
    </row>
    <row r="13" spans="1:10" ht="18" customHeight="1" x14ac:dyDescent="0.15">
      <c r="A13" s="18" t="s">
        <v>91</v>
      </c>
      <c r="B13" s="108">
        <f t="shared" ref="B13:B18" si="0">C13+D13</f>
        <v>185</v>
      </c>
      <c r="C13" s="87">
        <v>105</v>
      </c>
      <c r="D13" s="87">
        <v>80</v>
      </c>
      <c r="E13" s="114">
        <f t="shared" ref="E13:E18" si="1">F13+G13</f>
        <v>172</v>
      </c>
      <c r="F13" s="87">
        <v>95</v>
      </c>
      <c r="G13" s="87">
        <v>77</v>
      </c>
      <c r="H13" s="111">
        <f t="shared" ref="H13:H18" si="2">I13+J13</f>
        <v>78</v>
      </c>
      <c r="I13" s="87">
        <v>50</v>
      </c>
      <c r="J13" s="90">
        <v>28</v>
      </c>
    </row>
    <row r="14" spans="1:10" ht="18" customHeight="1" x14ac:dyDescent="0.15">
      <c r="A14" s="18" t="s">
        <v>92</v>
      </c>
      <c r="B14" s="108">
        <f t="shared" si="0"/>
        <v>160</v>
      </c>
      <c r="C14" s="87">
        <v>90</v>
      </c>
      <c r="D14" s="87">
        <v>70</v>
      </c>
      <c r="E14" s="114">
        <f t="shared" si="1"/>
        <v>130</v>
      </c>
      <c r="F14" s="87">
        <v>70</v>
      </c>
      <c r="G14" s="87">
        <v>60</v>
      </c>
      <c r="H14" s="111">
        <f t="shared" si="2"/>
        <v>60</v>
      </c>
      <c r="I14" s="87">
        <v>40</v>
      </c>
      <c r="J14" s="90">
        <v>20</v>
      </c>
    </row>
    <row r="15" spans="1:10" ht="18" customHeight="1" x14ac:dyDescent="0.15">
      <c r="A15" s="18" t="s">
        <v>93</v>
      </c>
      <c r="B15" s="108">
        <f t="shared" si="0"/>
        <v>90</v>
      </c>
      <c r="C15" s="87">
        <v>55</v>
      </c>
      <c r="D15" s="87">
        <v>35</v>
      </c>
      <c r="E15" s="114">
        <f t="shared" si="1"/>
        <v>110</v>
      </c>
      <c r="F15" s="87">
        <v>65</v>
      </c>
      <c r="G15" s="87">
        <v>45</v>
      </c>
      <c r="H15" s="111">
        <f t="shared" si="2"/>
        <v>40</v>
      </c>
      <c r="I15" s="87">
        <v>25</v>
      </c>
      <c r="J15" s="90">
        <v>15</v>
      </c>
    </row>
    <row r="16" spans="1:10" ht="18" customHeight="1" x14ac:dyDescent="0.15">
      <c r="A16" s="18" t="s">
        <v>94</v>
      </c>
      <c r="B16" s="108">
        <f t="shared" si="0"/>
        <v>50</v>
      </c>
      <c r="C16" s="87">
        <v>30</v>
      </c>
      <c r="D16" s="87">
        <v>20</v>
      </c>
      <c r="E16" s="114">
        <f t="shared" si="1"/>
        <v>80</v>
      </c>
      <c r="F16" s="87">
        <v>50</v>
      </c>
      <c r="G16" s="87">
        <v>30</v>
      </c>
      <c r="H16" s="111">
        <f t="shared" si="2"/>
        <v>30</v>
      </c>
      <c r="I16" s="87">
        <v>20</v>
      </c>
      <c r="J16" s="90">
        <v>10</v>
      </c>
    </row>
    <row r="17" spans="1:18" ht="18" customHeight="1" x14ac:dyDescent="0.15">
      <c r="A17" s="18" t="s">
        <v>95</v>
      </c>
      <c r="B17" s="108">
        <f t="shared" si="0"/>
        <v>20</v>
      </c>
      <c r="C17" s="87">
        <v>12</v>
      </c>
      <c r="D17" s="87">
        <v>8</v>
      </c>
      <c r="E17" s="114">
        <f t="shared" si="1"/>
        <v>40</v>
      </c>
      <c r="F17" s="87">
        <v>25</v>
      </c>
      <c r="G17" s="87">
        <v>15</v>
      </c>
      <c r="H17" s="111">
        <f t="shared" si="2"/>
        <v>20</v>
      </c>
      <c r="I17" s="87">
        <v>12</v>
      </c>
      <c r="J17" s="90">
        <v>8</v>
      </c>
    </row>
    <row r="18" spans="1:18" ht="18" customHeight="1" thickBot="1" x14ac:dyDescent="0.2">
      <c r="A18" s="20" t="s">
        <v>96</v>
      </c>
      <c r="B18" s="109">
        <f t="shared" si="0"/>
        <v>10</v>
      </c>
      <c r="C18" s="92">
        <v>7</v>
      </c>
      <c r="D18" s="92">
        <v>3</v>
      </c>
      <c r="E18" s="115">
        <f t="shared" si="1"/>
        <v>20</v>
      </c>
      <c r="F18" s="92">
        <v>14</v>
      </c>
      <c r="G18" s="92">
        <v>6</v>
      </c>
      <c r="H18" s="112">
        <f t="shared" si="2"/>
        <v>15</v>
      </c>
      <c r="I18" s="92">
        <v>9</v>
      </c>
      <c r="J18" s="93">
        <v>6</v>
      </c>
    </row>
    <row r="19" spans="1:18" ht="18" customHeight="1" thickBot="1" x14ac:dyDescent="0.2"/>
    <row r="20" spans="1:18" ht="21" customHeight="1" x14ac:dyDescent="0.15">
      <c r="A20" s="137" t="s">
        <v>85</v>
      </c>
      <c r="B20" s="138"/>
      <c r="C20" s="138"/>
      <c r="D20" s="138"/>
      <c r="E20" s="138"/>
      <c r="F20" s="138"/>
      <c r="G20" s="138"/>
      <c r="H20" s="138"/>
      <c r="I20" s="138"/>
      <c r="J20" s="139"/>
    </row>
    <row r="21" spans="1:18" ht="18" customHeight="1" x14ac:dyDescent="0.15">
      <c r="A21" s="18" t="s">
        <v>63</v>
      </c>
      <c r="B21" s="134" t="s">
        <v>86</v>
      </c>
      <c r="C21" s="135"/>
      <c r="D21" s="135"/>
      <c r="E21" s="135"/>
      <c r="F21" s="135"/>
      <c r="G21" s="135"/>
      <c r="H21" s="135"/>
      <c r="I21" s="135"/>
      <c r="J21" s="136"/>
    </row>
    <row r="22" spans="1:18" ht="18" customHeight="1" x14ac:dyDescent="0.15">
      <c r="A22" s="18" t="s">
        <v>67</v>
      </c>
      <c r="B22" s="134" t="s">
        <v>87</v>
      </c>
      <c r="C22" s="135"/>
      <c r="D22" s="135"/>
      <c r="E22" s="135"/>
      <c r="F22" s="135"/>
      <c r="G22" s="135"/>
      <c r="H22" s="135"/>
      <c r="I22" s="135"/>
      <c r="J22" s="136"/>
    </row>
    <row r="23" spans="1:18" ht="18" customHeight="1" x14ac:dyDescent="0.15">
      <c r="A23" s="18" t="s">
        <v>76</v>
      </c>
      <c r="B23" s="100" t="s">
        <v>77</v>
      </c>
      <c r="C23" s="101"/>
      <c r="D23" s="102"/>
      <c r="E23" s="103" t="s">
        <v>78</v>
      </c>
      <c r="F23" s="104"/>
      <c r="G23" s="105"/>
      <c r="H23" s="98" t="s">
        <v>79</v>
      </c>
      <c r="I23" s="99"/>
      <c r="J23" s="106"/>
    </row>
    <row r="24" spans="1:18" ht="18" customHeight="1" x14ac:dyDescent="0.15">
      <c r="A24" s="18" t="s">
        <v>64</v>
      </c>
      <c r="B24" s="94" t="s">
        <v>74</v>
      </c>
      <c r="C24" s="95"/>
      <c r="D24" s="96"/>
      <c r="E24" s="94" t="s">
        <v>74</v>
      </c>
      <c r="F24" s="95"/>
      <c r="G24" s="96"/>
      <c r="H24" s="94" t="s">
        <v>74</v>
      </c>
      <c r="I24" s="95"/>
      <c r="J24" s="97"/>
    </row>
    <row r="25" spans="1:18" ht="18" customHeight="1" x14ac:dyDescent="0.15">
      <c r="A25" s="18" t="s">
        <v>65</v>
      </c>
      <c r="B25" s="94" t="s">
        <v>98</v>
      </c>
      <c r="C25" s="95"/>
      <c r="D25" s="96"/>
      <c r="E25" s="94" t="s">
        <v>80</v>
      </c>
      <c r="F25" s="95"/>
      <c r="G25" s="96"/>
      <c r="H25" s="94" t="s">
        <v>81</v>
      </c>
      <c r="I25" s="95"/>
      <c r="J25" s="97"/>
    </row>
    <row r="26" spans="1:18" ht="18" customHeight="1" x14ac:dyDescent="0.15">
      <c r="A26" s="18" t="s">
        <v>66</v>
      </c>
      <c r="B26" s="94" t="s">
        <v>89</v>
      </c>
      <c r="C26" s="95"/>
      <c r="D26" s="96"/>
      <c r="E26" s="94" t="s">
        <v>100</v>
      </c>
      <c r="F26" s="95"/>
      <c r="G26" s="96"/>
      <c r="H26" s="94" t="s">
        <v>99</v>
      </c>
      <c r="I26" s="95"/>
      <c r="J26" s="97"/>
    </row>
    <row r="27" spans="1:18" ht="18" customHeight="1" x14ac:dyDescent="0.15">
      <c r="A27" s="131" t="s">
        <v>68</v>
      </c>
      <c r="B27" s="107" t="s">
        <v>71</v>
      </c>
      <c r="C27" s="10" t="s">
        <v>72</v>
      </c>
      <c r="D27" s="10" t="s">
        <v>73</v>
      </c>
      <c r="E27" s="113" t="s">
        <v>71</v>
      </c>
      <c r="F27" s="10" t="s">
        <v>72</v>
      </c>
      <c r="G27" s="10" t="s">
        <v>88</v>
      </c>
      <c r="H27" s="110" t="s">
        <v>71</v>
      </c>
      <c r="I27" s="10" t="s">
        <v>72</v>
      </c>
      <c r="J27" s="11" t="s">
        <v>73</v>
      </c>
      <c r="P27" s="121"/>
      <c r="Q27" s="121"/>
      <c r="R27" s="121"/>
    </row>
    <row r="28" spans="1:18" ht="18" customHeight="1" x14ac:dyDescent="0.15">
      <c r="A28" s="132"/>
      <c r="B28" s="129">
        <f>C28+D28</f>
        <v>554</v>
      </c>
      <c r="C28" s="87">
        <f>SUM(C30:C36)</f>
        <v>329</v>
      </c>
      <c r="D28" s="87">
        <f>SUM(D30:D36)</f>
        <v>225</v>
      </c>
      <c r="E28" s="127">
        <f>F28+G28</f>
        <v>534</v>
      </c>
      <c r="F28" s="87">
        <f>SUM(F30:F36)</f>
        <v>296</v>
      </c>
      <c r="G28" s="87">
        <f>SUM(G30:G36)</f>
        <v>238</v>
      </c>
      <c r="H28" s="125">
        <f>I28+J28</f>
        <v>578</v>
      </c>
      <c r="I28" s="87">
        <f>SUM(I30:I36)</f>
        <v>300</v>
      </c>
      <c r="J28" s="90">
        <f>SUM(J30:J36)</f>
        <v>278</v>
      </c>
      <c r="P28" s="121"/>
      <c r="Q28" s="121"/>
      <c r="R28" s="121"/>
    </row>
    <row r="29" spans="1:18" ht="18" customHeight="1" x14ac:dyDescent="0.15">
      <c r="A29" s="133"/>
      <c r="B29" s="130"/>
      <c r="C29" s="88">
        <f>IFERROR(C28/$B$28,"")</f>
        <v>0.59386281588447654</v>
      </c>
      <c r="D29" s="88">
        <f>IFERROR(D28/$B$28,"")</f>
        <v>0.40613718411552346</v>
      </c>
      <c r="E29" s="128"/>
      <c r="F29" s="88">
        <f>IFERROR(F28/$E$28,"")</f>
        <v>0.55430711610486894</v>
      </c>
      <c r="G29" s="88">
        <f>IFERROR(G28/$E$28,"")</f>
        <v>0.44569288389513106</v>
      </c>
      <c r="H29" s="126"/>
      <c r="I29" s="88">
        <f>IFERROR(I28/$H$28,"")</f>
        <v>0.51903114186851207</v>
      </c>
      <c r="J29" s="91">
        <f>IFERROR(J28/$H$28,"")</f>
        <v>0.48096885813148788</v>
      </c>
      <c r="P29" s="121"/>
      <c r="Q29" s="121"/>
      <c r="R29" s="121"/>
    </row>
    <row r="30" spans="1:18" ht="18" customHeight="1" x14ac:dyDescent="0.15">
      <c r="A30" s="18" t="s">
        <v>97</v>
      </c>
      <c r="B30" s="108">
        <f>C30+D30</f>
        <v>102</v>
      </c>
      <c r="C30" s="87">
        <v>62</v>
      </c>
      <c r="D30" s="87">
        <v>40</v>
      </c>
      <c r="E30" s="114">
        <f>F30+G30</f>
        <v>67</v>
      </c>
      <c r="F30" s="87">
        <v>44</v>
      </c>
      <c r="G30" s="87">
        <v>23</v>
      </c>
      <c r="H30" s="111">
        <f>I30+J30</f>
        <v>144</v>
      </c>
      <c r="I30" s="87">
        <v>78</v>
      </c>
      <c r="J30" s="90">
        <v>66</v>
      </c>
      <c r="P30" s="121"/>
      <c r="Q30" s="121"/>
      <c r="R30" s="121"/>
    </row>
    <row r="31" spans="1:18" ht="18" customHeight="1" x14ac:dyDescent="0.15">
      <c r="A31" s="18" t="s">
        <v>91</v>
      </c>
      <c r="B31" s="108">
        <f t="shared" ref="B31:B36" si="3">C31+D31</f>
        <v>278</v>
      </c>
      <c r="C31" s="87">
        <v>158</v>
      </c>
      <c r="D31" s="87">
        <v>120</v>
      </c>
      <c r="E31" s="114">
        <f t="shared" ref="E31:E36" si="4">F31+G31</f>
        <v>146</v>
      </c>
      <c r="F31" s="87">
        <v>80</v>
      </c>
      <c r="G31" s="87">
        <v>66</v>
      </c>
      <c r="H31" s="111">
        <f t="shared" ref="H31:H36" si="5">I31+J31</f>
        <v>180</v>
      </c>
      <c r="I31" s="87">
        <v>90</v>
      </c>
      <c r="J31" s="90">
        <v>90</v>
      </c>
      <c r="P31" s="121"/>
      <c r="Q31" s="121"/>
      <c r="R31" s="121"/>
    </row>
    <row r="32" spans="1:18" ht="18" customHeight="1" x14ac:dyDescent="0.15">
      <c r="A32" s="18" t="s">
        <v>92</v>
      </c>
      <c r="B32" s="108">
        <f t="shared" si="3"/>
        <v>102</v>
      </c>
      <c r="C32" s="87">
        <v>60</v>
      </c>
      <c r="D32" s="87">
        <v>42</v>
      </c>
      <c r="E32" s="114">
        <f t="shared" si="4"/>
        <v>170</v>
      </c>
      <c r="F32" s="87">
        <v>85</v>
      </c>
      <c r="G32" s="87">
        <v>85</v>
      </c>
      <c r="H32" s="111">
        <f t="shared" si="5"/>
        <v>160</v>
      </c>
      <c r="I32" s="87">
        <v>80</v>
      </c>
      <c r="J32" s="90">
        <v>80</v>
      </c>
      <c r="P32" s="121"/>
      <c r="Q32" s="123"/>
      <c r="R32" s="124"/>
    </row>
    <row r="33" spans="1:19" ht="18" customHeight="1" x14ac:dyDescent="0.15">
      <c r="A33" s="18" t="s">
        <v>93</v>
      </c>
      <c r="B33" s="108">
        <f t="shared" si="3"/>
        <v>34</v>
      </c>
      <c r="C33" s="87">
        <v>22</v>
      </c>
      <c r="D33" s="87">
        <v>12</v>
      </c>
      <c r="E33" s="114">
        <f t="shared" si="4"/>
        <v>100</v>
      </c>
      <c r="F33" s="87">
        <v>50</v>
      </c>
      <c r="G33" s="87">
        <v>50</v>
      </c>
      <c r="H33" s="111">
        <f t="shared" si="5"/>
        <v>59</v>
      </c>
      <c r="I33" s="87">
        <v>31</v>
      </c>
      <c r="J33" s="90">
        <v>28</v>
      </c>
      <c r="S33" s="121"/>
    </row>
    <row r="34" spans="1:19" ht="18" customHeight="1" x14ac:dyDescent="0.15">
      <c r="A34" s="18" t="s">
        <v>94</v>
      </c>
      <c r="B34" s="108">
        <f t="shared" si="3"/>
        <v>30</v>
      </c>
      <c r="C34" s="87">
        <v>20</v>
      </c>
      <c r="D34" s="87">
        <v>10</v>
      </c>
      <c r="E34" s="114">
        <f t="shared" si="4"/>
        <v>28</v>
      </c>
      <c r="F34" s="87">
        <v>22</v>
      </c>
      <c r="G34" s="87">
        <v>6</v>
      </c>
      <c r="H34" s="111">
        <f t="shared" si="5"/>
        <v>18</v>
      </c>
      <c r="I34" s="87">
        <v>10</v>
      </c>
      <c r="J34" s="90">
        <v>8</v>
      </c>
      <c r="S34" s="121"/>
    </row>
    <row r="35" spans="1:19" ht="18" customHeight="1" x14ac:dyDescent="0.15">
      <c r="A35" s="18" t="s">
        <v>95</v>
      </c>
      <c r="B35" s="108">
        <f t="shared" si="3"/>
        <v>7</v>
      </c>
      <c r="C35" s="87">
        <v>6</v>
      </c>
      <c r="D35" s="87">
        <v>1</v>
      </c>
      <c r="E35" s="114">
        <f t="shared" si="4"/>
        <v>20</v>
      </c>
      <c r="F35" s="87">
        <v>12</v>
      </c>
      <c r="G35" s="87">
        <v>8</v>
      </c>
      <c r="H35" s="111">
        <f t="shared" si="5"/>
        <v>15</v>
      </c>
      <c r="I35" s="87">
        <v>9</v>
      </c>
      <c r="J35" s="90">
        <v>6</v>
      </c>
      <c r="S35" s="121"/>
    </row>
    <row r="36" spans="1:19" ht="18" customHeight="1" thickBot="1" x14ac:dyDescent="0.2">
      <c r="A36" s="20" t="s">
        <v>96</v>
      </c>
      <c r="B36" s="109">
        <f t="shared" si="3"/>
        <v>1</v>
      </c>
      <c r="C36" s="92">
        <v>1</v>
      </c>
      <c r="D36" s="92">
        <v>0</v>
      </c>
      <c r="E36" s="115">
        <f t="shared" si="4"/>
        <v>3</v>
      </c>
      <c r="F36" s="92">
        <v>3</v>
      </c>
      <c r="G36" s="92">
        <v>0</v>
      </c>
      <c r="H36" s="112">
        <f t="shared" si="5"/>
        <v>2</v>
      </c>
      <c r="I36" s="92">
        <v>2</v>
      </c>
      <c r="J36" s="93">
        <v>0</v>
      </c>
      <c r="S36" s="121"/>
    </row>
    <row r="37" spans="1:19" x14ac:dyDescent="0.15">
      <c r="S37" s="121"/>
    </row>
    <row r="38" spans="1:19" x14ac:dyDescent="0.15">
      <c r="S38" s="122"/>
    </row>
  </sheetData>
  <mergeCells count="38">
    <mergeCell ref="B26:D26"/>
    <mergeCell ref="E26:G26"/>
    <mergeCell ref="H26:J26"/>
    <mergeCell ref="A27:A29"/>
    <mergeCell ref="B28:B29"/>
    <mergeCell ref="E28:E29"/>
    <mergeCell ref="H28:H29"/>
    <mergeCell ref="B24:D24"/>
    <mergeCell ref="E24:G24"/>
    <mergeCell ref="H24:J24"/>
    <mergeCell ref="B25:D25"/>
    <mergeCell ref="E25:G25"/>
    <mergeCell ref="H25:J25"/>
    <mergeCell ref="A20:J20"/>
    <mergeCell ref="B21:J21"/>
    <mergeCell ref="B22:J22"/>
    <mergeCell ref="B23:D23"/>
    <mergeCell ref="E23:G23"/>
    <mergeCell ref="H23:J23"/>
    <mergeCell ref="A9:A11"/>
    <mergeCell ref="B10:B11"/>
    <mergeCell ref="E10:E11"/>
    <mergeCell ref="H10:H11"/>
    <mergeCell ref="B5:D5"/>
    <mergeCell ref="E5:G5"/>
    <mergeCell ref="H5:J5"/>
    <mergeCell ref="B7:D7"/>
    <mergeCell ref="E7:G7"/>
    <mergeCell ref="H7:J7"/>
    <mergeCell ref="B8:D8"/>
    <mergeCell ref="E8:G8"/>
    <mergeCell ref="H8:J8"/>
    <mergeCell ref="A2:J2"/>
    <mergeCell ref="B3:J3"/>
    <mergeCell ref="B4:J4"/>
    <mergeCell ref="B6:D6"/>
    <mergeCell ref="E6:G6"/>
    <mergeCell ref="H6:J6"/>
  </mergeCells>
  <phoneticPr fontId="1"/>
  <pageMargins left="0.25" right="0.25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はじめに</vt:lpstr>
      <vt:lpstr>ベンチマーク店調査シート</vt:lpstr>
      <vt:lpstr>店前通行量調査シート</vt:lpstr>
      <vt:lpstr>ベンチマーク店調査シート (サンプル)</vt:lpstr>
      <vt:lpstr>店前通行量調査シート(サンプル)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2024-12-26T04:42:17Z</dcterms:modified>
</cp:coreProperties>
</file>